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9FF89C3-4755-43AE-909D-AB79B8822D31}" xr6:coauthVersionLast="47" xr6:coauthVersionMax="47" xr10:uidLastSave="{00000000-0000-0000-0000-000000000000}"/>
  <bookViews>
    <workbookView xWindow="-120" yWindow="-120" windowWidth="29040" windowHeight="15840" tabRatio="930" firstSheet="20" activeTab="27" xr2:uid="{00000000-000D-0000-FFFF-FFFF00000000}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91029"/>
</workbook>
</file>

<file path=xl/calcChain.xml><?xml version="1.0" encoding="utf-8"?>
<calcChain xmlns="http://schemas.openxmlformats.org/spreadsheetml/2006/main">
  <c r="Q22" i="73" l="1"/>
  <c r="R22" i="73"/>
  <c r="Q27" i="73"/>
  <c r="Q26" i="73" s="1"/>
  <c r="R27" i="73"/>
  <c r="R26" i="73" s="1"/>
  <c r="Y27" i="73"/>
  <c r="Y26" i="73"/>
  <c r="Y22" i="73"/>
  <c r="Y21" i="73"/>
  <c r="S27" i="73"/>
  <c r="S26" i="73" s="1"/>
  <c r="S22" i="73"/>
  <c r="S21" i="73" l="1"/>
  <c r="R21" i="73"/>
  <c r="Q21" i="73"/>
  <c r="Q22" i="74"/>
  <c r="R22" i="74"/>
  <c r="S22" i="74"/>
  <c r="T22" i="74"/>
  <c r="U22" i="74"/>
  <c r="V22" i="74"/>
  <c r="W22" i="74"/>
  <c r="X22" i="74"/>
  <c r="Y22" i="74"/>
  <c r="Z22" i="74"/>
  <c r="AA22" i="74"/>
  <c r="AB22" i="74"/>
  <c r="AC22" i="74"/>
  <c r="AD22" i="74"/>
  <c r="AE22" i="74"/>
  <c r="AF22" i="74"/>
  <c r="AG22" i="74"/>
  <c r="AH22" i="74"/>
  <c r="AI22" i="74"/>
  <c r="AJ22" i="74"/>
  <c r="Q27" i="74"/>
  <c r="Q26" i="74" s="1"/>
  <c r="Q21" i="74" s="1"/>
  <c r="R27" i="74"/>
  <c r="R26" i="74" s="1"/>
  <c r="R21" i="74" s="1"/>
  <c r="S27" i="74"/>
  <c r="S26" i="74" s="1"/>
  <c r="S21" i="74" s="1"/>
  <c r="T27" i="74"/>
  <c r="T26" i="74" s="1"/>
  <c r="T21" i="74" s="1"/>
  <c r="U27" i="74"/>
  <c r="U26" i="74" s="1"/>
  <c r="V27" i="74"/>
  <c r="V26" i="74" s="1"/>
  <c r="V21" i="74" s="1"/>
  <c r="W27" i="74"/>
  <c r="W26" i="74" s="1"/>
  <c r="X27" i="74"/>
  <c r="X26" i="74" s="1"/>
  <c r="Y27" i="74"/>
  <c r="Y26" i="74" s="1"/>
  <c r="Z27" i="74"/>
  <c r="Z26" i="74" s="1"/>
  <c r="AA27" i="74"/>
  <c r="AA26" i="74" s="1"/>
  <c r="AB27" i="74"/>
  <c r="AB26" i="74" s="1"/>
  <c r="AC27" i="74"/>
  <c r="AC26" i="74" s="1"/>
  <c r="AD27" i="74"/>
  <c r="AD26" i="74" s="1"/>
  <c r="AE27" i="74"/>
  <c r="AE26" i="74" s="1"/>
  <c r="AF27" i="74"/>
  <c r="AF26" i="74" s="1"/>
  <c r="AG27" i="74"/>
  <c r="AG26" i="74" s="1"/>
  <c r="AH27" i="74"/>
  <c r="AH26" i="74" s="1"/>
  <c r="AI27" i="74"/>
  <c r="AI26" i="74" s="1"/>
  <c r="AJ27" i="74"/>
  <c r="AJ26" i="74" s="1"/>
  <c r="P27" i="74"/>
  <c r="P26" i="74" s="1"/>
  <c r="P22" i="74"/>
  <c r="P21" i="74" s="1"/>
  <c r="P22" i="73"/>
  <c r="P27" i="73"/>
  <c r="P26" i="73" s="1"/>
  <c r="P21" i="73" s="1"/>
  <c r="T22" i="73"/>
  <c r="U22" i="73"/>
  <c r="V22" i="73"/>
  <c r="W22" i="73"/>
  <c r="X22" i="73"/>
  <c r="Z22" i="73"/>
  <c r="T27" i="73"/>
  <c r="T26" i="73" s="1"/>
  <c r="U27" i="73"/>
  <c r="U26" i="73" s="1"/>
  <c r="V27" i="73"/>
  <c r="V26" i="73" s="1"/>
  <c r="W27" i="73"/>
  <c r="W26" i="73" s="1"/>
  <c r="W21" i="73" s="1"/>
  <c r="X27" i="73"/>
  <c r="X26" i="73" s="1"/>
  <c r="X21" i="73" s="1"/>
  <c r="Z27" i="73"/>
  <c r="Z26" i="73" s="1"/>
  <c r="Z21" i="73" s="1"/>
  <c r="Q22" i="70"/>
  <c r="R22" i="70"/>
  <c r="S22" i="70"/>
  <c r="T22" i="70"/>
  <c r="U22" i="70"/>
  <c r="V22" i="70"/>
  <c r="W22" i="70"/>
  <c r="X22" i="70"/>
  <c r="Y22" i="70"/>
  <c r="Z22" i="70"/>
  <c r="AA22" i="70"/>
  <c r="AB22" i="70"/>
  <c r="AC22" i="70"/>
  <c r="AD22" i="70"/>
  <c r="Q27" i="70"/>
  <c r="Q26" i="70" s="1"/>
  <c r="R27" i="70"/>
  <c r="R26" i="70" s="1"/>
  <c r="R21" i="70" s="1"/>
  <c r="S27" i="70"/>
  <c r="S26" i="70" s="1"/>
  <c r="T27" i="70"/>
  <c r="T26" i="70" s="1"/>
  <c r="T21" i="70" s="1"/>
  <c r="U27" i="70"/>
  <c r="U26" i="70" s="1"/>
  <c r="V27" i="70"/>
  <c r="V26" i="70" s="1"/>
  <c r="W27" i="70"/>
  <c r="W26" i="70" s="1"/>
  <c r="X27" i="70"/>
  <c r="X26" i="70" s="1"/>
  <c r="X21" i="70" s="1"/>
  <c r="Y27" i="70"/>
  <c r="Y26" i="70" s="1"/>
  <c r="Z27" i="70"/>
  <c r="Z26" i="70" s="1"/>
  <c r="AA27" i="70"/>
  <c r="AA26" i="70" s="1"/>
  <c r="AA21" i="70" s="1"/>
  <c r="AB27" i="70"/>
  <c r="AB26" i="70" s="1"/>
  <c r="AC27" i="70"/>
  <c r="AC26" i="70" s="1"/>
  <c r="AD27" i="70"/>
  <c r="AD26" i="70" s="1"/>
  <c r="P27" i="70"/>
  <c r="P26" i="70" s="1"/>
  <c r="P22" i="70"/>
  <c r="P21" i="70" s="1"/>
  <c r="Q22" i="69"/>
  <c r="R22" i="69"/>
  <c r="S22" i="69"/>
  <c r="T22" i="69"/>
  <c r="U22" i="69"/>
  <c r="V22" i="69"/>
  <c r="W22" i="69"/>
  <c r="X22" i="69"/>
  <c r="Y22" i="69"/>
  <c r="Z22" i="69"/>
  <c r="AA22" i="69"/>
  <c r="AB22" i="69"/>
  <c r="AC22" i="69"/>
  <c r="AD22" i="69"/>
  <c r="Q27" i="69"/>
  <c r="Q26" i="69" s="1"/>
  <c r="R27" i="69"/>
  <c r="R26" i="69" s="1"/>
  <c r="S27" i="69"/>
  <c r="S26" i="69" s="1"/>
  <c r="T27" i="69"/>
  <c r="T26" i="69" s="1"/>
  <c r="T21" i="69" s="1"/>
  <c r="U27" i="69"/>
  <c r="U26" i="69" s="1"/>
  <c r="V27" i="69"/>
  <c r="V26" i="69" s="1"/>
  <c r="W27" i="69"/>
  <c r="W26" i="69" s="1"/>
  <c r="X27" i="69"/>
  <c r="X26" i="69" s="1"/>
  <c r="X21" i="69" s="1"/>
  <c r="Y27" i="69"/>
  <c r="Y26" i="69" s="1"/>
  <c r="Y21" i="69" s="1"/>
  <c r="Z27" i="69"/>
  <c r="Z26" i="69" s="1"/>
  <c r="AA27" i="69"/>
  <c r="AA26" i="69" s="1"/>
  <c r="AB27" i="69"/>
  <c r="AB26" i="69" s="1"/>
  <c r="AB21" i="69" s="1"/>
  <c r="AC27" i="69"/>
  <c r="AC26" i="69" s="1"/>
  <c r="AD27" i="69"/>
  <c r="AD26" i="69" s="1"/>
  <c r="P27" i="69"/>
  <c r="P26" i="69" s="1"/>
  <c r="P22" i="69"/>
  <c r="P21" i="69" s="1"/>
  <c r="AC21" i="69" l="1"/>
  <c r="U21" i="69"/>
  <c r="V21" i="73"/>
  <c r="W21" i="69"/>
  <c r="AB21" i="70"/>
  <c r="AC21" i="74"/>
  <c r="AB21" i="74"/>
  <c r="S21" i="69"/>
  <c r="AI21" i="74"/>
  <c r="AE21" i="74"/>
  <c r="AA21" i="74"/>
  <c r="AC21" i="70"/>
  <c r="Y21" i="70"/>
  <c r="Q21" i="70"/>
  <c r="AG21" i="74"/>
  <c r="Y21" i="74"/>
  <c r="AJ21" i="74"/>
  <c r="AF21" i="74"/>
  <c r="V21" i="69"/>
  <c r="AD21" i="70"/>
  <c r="V21" i="70"/>
  <c r="U21" i="73"/>
  <c r="AH21" i="74"/>
  <c r="AD21" i="74"/>
  <c r="Z21" i="74"/>
  <c r="T21" i="73"/>
  <c r="W21" i="74"/>
  <c r="X21" i="74"/>
  <c r="U21" i="70"/>
  <c r="Z21" i="70"/>
  <c r="W21" i="70"/>
  <c r="S21" i="70"/>
  <c r="U21" i="74"/>
  <c r="R21" i="69"/>
  <c r="AD21" i="69"/>
  <c r="Q21" i="69"/>
  <c r="A23" i="92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sharedStrings.xml><?xml version="1.0" encoding="utf-8"?>
<sst xmlns="http://schemas.openxmlformats.org/spreadsheetml/2006/main" count="13296" uniqueCount="12287">
  <si>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</si>
  <si>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</si>
  <si>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</si>
  <si>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</si>
  <si>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</si>
  <si>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</si>
  <si>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</si>
  <si>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</si>
  <si>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</si>
  <si>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</si>
  <si>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</si>
  <si>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</si>
  <si>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</si>
  <si>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</si>
  <si>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</si>
  <si>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</si>
  <si>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</si>
  <si>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</si>
  <si>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</si>
  <si>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</si>
  <si>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</si>
  <si>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</si>
  <si>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</si>
  <si>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</si>
  <si>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</si>
  <si>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</si>
  <si>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</si>
  <si>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</si>
  <si>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</si>
  <si>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</si>
  <si>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</si>
  <si>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</si>
  <si>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</si>
  <si>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</si>
  <si>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</si>
  <si>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</si>
  <si>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</si>
  <si>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</si>
  <si>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</si>
  <si>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</si>
  <si>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</si>
  <si>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</si>
  <si>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</si>
  <si>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</si>
  <si>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</si>
  <si>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</si>
  <si>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</si>
  <si>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</si>
  <si>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</si>
  <si>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</si>
  <si>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</si>
  <si>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</si>
  <si>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</si>
  <si>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</si>
  <si>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</si>
  <si>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</si>
  <si>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</si>
  <si>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</si>
  <si>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</si>
  <si>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</si>
  <si>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</si>
  <si>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</si>
  <si>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</si>
  <si>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</si>
  <si>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</si>
  <si>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</si>
  <si>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</si>
  <si>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</si>
  <si>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</si>
  <si>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</si>
  <si>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</si>
  <si>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</si>
  <si>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</si>
  <si>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</si>
  <si>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</si>
  <si>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</si>
  <si>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</si>
  <si>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</si>
  <si>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</si>
  <si>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</si>
  <si>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</si>
  <si>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</si>
  <si>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</si>
  <si>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</si>
  <si>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</si>
  <si>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</si>
  <si>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</si>
  <si>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</si>
  <si>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</si>
  <si>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</si>
  <si>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</si>
  <si>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</si>
  <si>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</si>
  <si>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</si>
  <si>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</si>
  <si>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</si>
  <si>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</si>
  <si>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</si>
  <si>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</si>
  <si>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</si>
  <si>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</si>
  <si>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</si>
  <si>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</si>
  <si>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</si>
  <si>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</si>
  <si>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</si>
  <si>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</si>
  <si>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</si>
  <si>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</si>
  <si>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</si>
  <si>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</si>
  <si>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</si>
  <si>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</si>
  <si>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</si>
  <si>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</si>
  <si>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</si>
  <si>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</si>
  <si>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</si>
  <si>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</si>
  <si>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</si>
  <si>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</si>
  <si>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</si>
  <si>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</si>
  <si>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</si>
  <si>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</si>
  <si>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</si>
  <si>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</si>
  <si>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</si>
  <si>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</si>
  <si>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</si>
  <si>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</si>
  <si>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</si>
  <si>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</si>
  <si>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</si>
  <si>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</si>
  <si>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</si>
  <si>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</si>
  <si>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</si>
  <si>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</si>
  <si>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</si>
  <si>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</si>
  <si>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</si>
  <si>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</si>
  <si>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</si>
  <si>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</si>
  <si>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</si>
  <si>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</si>
  <si>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</si>
  <si>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</si>
  <si>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</si>
  <si>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</si>
  <si>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</si>
  <si>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</si>
  <si>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</si>
  <si>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</si>
  <si>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</si>
  <si>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</si>
  <si>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</si>
  <si>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</si>
  <si>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</si>
  <si>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</si>
  <si>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</si>
  <si>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</si>
  <si>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</si>
  <si>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</si>
  <si>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</si>
  <si>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</si>
  <si>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</si>
  <si>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</si>
  <si>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</si>
  <si>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</si>
  <si>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</si>
  <si>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</si>
  <si>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</si>
  <si>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</si>
  <si>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</si>
  <si>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</si>
  <si>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</si>
  <si>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</si>
  <si>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</si>
  <si>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</si>
  <si>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</si>
  <si>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</si>
  <si>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</si>
  <si>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</si>
  <si>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</si>
  <si>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</si>
  <si>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</si>
  <si>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</si>
  <si>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</si>
  <si>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</si>
  <si>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</si>
  <si>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</si>
  <si>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</si>
  <si>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</si>
  <si>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</si>
  <si>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</si>
  <si>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</si>
  <si>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</si>
  <si>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</si>
  <si>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</si>
  <si>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</si>
  <si>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</si>
  <si>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</si>
  <si>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</si>
  <si>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</si>
  <si>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</si>
  <si>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</si>
  <si>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</si>
  <si>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</si>
  <si>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</si>
  <si>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</si>
  <si>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</si>
  <si>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</si>
  <si>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</si>
  <si>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</si>
  <si>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</si>
  <si>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</si>
  <si>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</si>
  <si>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</si>
  <si>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</si>
  <si>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</si>
  <si>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</si>
  <si>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</si>
  <si>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</si>
  <si>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</si>
  <si>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</si>
  <si>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</si>
  <si>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</si>
  <si>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</si>
  <si>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</si>
  <si>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</si>
  <si>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</si>
  <si>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</si>
  <si>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</si>
  <si>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</si>
  <si>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</si>
  <si>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</si>
  <si>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</si>
  <si>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</si>
  <si>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</si>
  <si>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</si>
  <si>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</si>
  <si>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</si>
  <si>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</si>
  <si>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</si>
  <si>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</si>
  <si>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</si>
  <si>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</si>
  <si>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</si>
  <si>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</si>
  <si>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</si>
  <si>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</si>
  <si>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</si>
  <si>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</si>
  <si>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</si>
  <si>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</si>
  <si>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</si>
  <si>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</si>
  <si>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</si>
  <si>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</si>
  <si>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</si>
  <si>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</si>
  <si>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</si>
  <si>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</si>
  <si>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</si>
  <si>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</si>
  <si>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</si>
  <si>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</si>
  <si>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</si>
  <si>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</si>
  <si>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</si>
  <si>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</si>
  <si>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</si>
  <si>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</si>
  <si>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</si>
  <si>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</si>
  <si>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</si>
  <si>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</si>
  <si>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</si>
  <si>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</si>
  <si>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</si>
  <si>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</si>
  <si>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</si>
  <si>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</si>
  <si>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</si>
  <si>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</si>
  <si>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</si>
  <si>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</si>
  <si>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</si>
  <si>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</si>
  <si>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</si>
  <si>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</si>
  <si>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</si>
  <si>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</si>
  <si>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</si>
  <si>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</si>
  <si>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</si>
  <si>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</si>
  <si>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</si>
  <si>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</si>
  <si>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</si>
  <si>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</si>
  <si>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</si>
  <si>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</si>
  <si>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</si>
  <si>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</si>
  <si>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</si>
  <si>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</si>
  <si>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</si>
  <si>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</si>
  <si>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</si>
  <si>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</si>
  <si>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</si>
  <si>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</si>
  <si>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</si>
  <si>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</si>
  <si>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</si>
  <si>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</si>
  <si>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</si>
  <si>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</si>
  <si>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</si>
  <si>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</si>
  <si>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</si>
  <si>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</si>
  <si>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</si>
  <si>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</si>
  <si>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</si>
  <si>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</si>
  <si>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</si>
  <si>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</si>
  <si>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</si>
  <si>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</si>
  <si>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</si>
  <si>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</si>
  <si>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</si>
  <si>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</si>
  <si>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</si>
  <si>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</si>
  <si>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</si>
  <si>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</si>
  <si>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</si>
  <si>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</si>
  <si>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</si>
  <si>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</si>
  <si>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</si>
  <si>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</si>
  <si>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</si>
  <si>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</si>
  <si>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</si>
  <si>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</si>
  <si>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</si>
  <si>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</si>
  <si>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</si>
  <si>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</si>
  <si>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</si>
  <si>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</si>
  <si>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</si>
  <si>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</si>
  <si>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</si>
  <si>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</si>
  <si>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</si>
  <si>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</si>
  <si>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</si>
  <si>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</si>
  <si>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</si>
  <si>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</si>
  <si>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</si>
  <si>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</si>
  <si>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</si>
  <si>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</si>
  <si>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</si>
  <si>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</si>
  <si>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</si>
  <si>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</si>
  <si>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</si>
  <si>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</si>
  <si>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</si>
  <si>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</si>
  <si>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</si>
  <si>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</si>
  <si>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</si>
  <si>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</si>
  <si>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</si>
  <si>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</si>
  <si>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</si>
  <si>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</si>
  <si>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</si>
  <si>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</si>
  <si>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</si>
  <si>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</si>
  <si>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</si>
  <si>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</si>
  <si>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</si>
  <si>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</si>
  <si>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</si>
  <si>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</si>
  <si>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</si>
  <si>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</si>
  <si>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</si>
  <si>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</si>
  <si>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</si>
  <si>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</si>
  <si>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</si>
  <si>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</si>
  <si>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</si>
  <si>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</si>
  <si>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</si>
  <si>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</si>
  <si>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</si>
  <si>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</si>
  <si>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</si>
  <si>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</si>
  <si>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</si>
  <si>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</si>
  <si>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</si>
  <si>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</si>
  <si>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</si>
  <si>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</si>
  <si>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</si>
  <si>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</si>
  <si>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</si>
  <si>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</si>
  <si>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</si>
  <si>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</si>
  <si>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</si>
  <si>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</si>
  <si>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</si>
  <si>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</si>
  <si>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</si>
  <si>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</si>
  <si>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</si>
  <si>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</si>
  <si>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</si>
  <si>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</si>
  <si>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</si>
  <si>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</si>
  <si>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</si>
  <si>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</si>
  <si>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</si>
  <si>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</si>
  <si>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</si>
  <si>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</si>
  <si>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</si>
  <si>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</si>
  <si>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</si>
  <si>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</si>
  <si>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</si>
  <si>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</si>
  <si>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</si>
  <si>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</si>
  <si>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</si>
  <si>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</si>
  <si>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</si>
  <si>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</si>
  <si>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</si>
  <si>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</si>
  <si>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</si>
  <si>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</si>
  <si>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</si>
  <si>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</si>
  <si>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</si>
  <si>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</si>
  <si>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</si>
  <si>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</si>
  <si>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</si>
  <si>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</si>
  <si>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</si>
  <si>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</si>
  <si>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</si>
  <si>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</si>
  <si>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</si>
  <si>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</si>
  <si>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</si>
  <si>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</si>
  <si>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</si>
  <si>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</si>
  <si>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</si>
  <si>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</si>
  <si>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</si>
  <si>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</si>
  <si>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</si>
  <si>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</si>
  <si>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</si>
  <si>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</si>
  <si>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</si>
  <si>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</si>
  <si>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</si>
  <si>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</si>
  <si>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</si>
  <si>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</si>
  <si>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</si>
  <si>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</si>
  <si>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</si>
  <si>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</si>
  <si>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</si>
  <si>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</si>
  <si>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</si>
  <si>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</si>
  <si>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</si>
  <si>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</si>
  <si>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</si>
  <si>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</si>
  <si>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</si>
  <si>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</si>
  <si>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</si>
  <si>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</si>
  <si>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</si>
  <si>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</si>
  <si>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</si>
  <si>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</si>
  <si>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</si>
  <si>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</si>
  <si>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</si>
  <si>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</si>
  <si>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</si>
  <si>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</si>
  <si>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</si>
  <si>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</si>
  <si>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</si>
  <si>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</si>
  <si>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</si>
  <si>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</si>
  <si>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</si>
  <si>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</si>
  <si>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</si>
  <si>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</si>
  <si>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</si>
  <si>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</si>
  <si>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</si>
  <si>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</si>
  <si>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</si>
  <si>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</si>
  <si>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</si>
  <si>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</si>
  <si>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</si>
  <si>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</si>
  <si>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</si>
  <si>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</si>
  <si>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</si>
  <si>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</si>
  <si>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</si>
  <si>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</si>
  <si>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</si>
  <si>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</si>
  <si>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</si>
  <si>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</si>
  <si>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</si>
  <si>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</si>
  <si>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</si>
  <si>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</si>
  <si>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</si>
  <si>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</si>
  <si>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</si>
  <si>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</si>
  <si>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</si>
  <si>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</si>
  <si>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</si>
  <si>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</si>
  <si>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</si>
  <si>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</si>
  <si>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</si>
  <si>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</si>
  <si>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</si>
  <si>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</si>
  <si>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</si>
  <si>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</si>
  <si>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</si>
  <si>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</si>
  <si>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</si>
  <si>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</si>
  <si>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</si>
  <si>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</si>
  <si>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</si>
  <si>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</si>
  <si>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</si>
  <si>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</si>
  <si>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</si>
  <si>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</si>
  <si>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</si>
  <si>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</si>
  <si>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</si>
  <si>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</si>
  <si>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</si>
  <si>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</si>
  <si>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</si>
  <si>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</si>
  <si>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</si>
  <si>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</si>
  <si>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</si>
  <si>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</si>
  <si>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</si>
  <si>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</si>
  <si>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</si>
  <si>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</si>
  <si>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</si>
  <si>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</si>
  <si>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</si>
  <si>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</si>
  <si>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</si>
  <si>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</si>
  <si>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</si>
  <si>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</si>
  <si>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</si>
  <si>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</si>
  <si>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</si>
  <si>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</si>
  <si>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</si>
  <si>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</si>
  <si>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</si>
  <si>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</si>
  <si>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</si>
  <si>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</si>
  <si>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</si>
  <si>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</si>
  <si>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</si>
  <si>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</si>
  <si>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</si>
  <si>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</si>
  <si>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</si>
  <si>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</si>
  <si>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</si>
  <si>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</si>
  <si>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</si>
  <si>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</si>
  <si>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</si>
  <si>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</si>
  <si>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</si>
  <si>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</si>
  <si>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</si>
  <si>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</si>
  <si>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</si>
  <si>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</si>
  <si>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</si>
  <si>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</si>
  <si>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</si>
  <si>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</si>
  <si>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</si>
  <si>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</si>
  <si>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</si>
  <si>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</si>
  <si>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</si>
  <si>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</si>
  <si>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</si>
  <si>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</si>
  <si>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</si>
  <si>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</si>
  <si>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</si>
  <si>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</si>
  <si>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</si>
  <si>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</si>
  <si>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</si>
  <si>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</si>
  <si>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</si>
  <si>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</si>
  <si>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</si>
  <si>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</si>
  <si>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</si>
  <si>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</si>
  <si>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</si>
  <si>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</si>
  <si>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</si>
  <si>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</si>
  <si>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</si>
  <si>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</si>
  <si>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</si>
  <si>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</si>
  <si>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</si>
  <si>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</si>
  <si>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</si>
  <si>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</si>
  <si>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</si>
  <si>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</si>
  <si>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</si>
  <si>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</si>
  <si>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</si>
  <si>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</si>
  <si>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</si>
  <si>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</si>
  <si>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</si>
  <si>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</si>
  <si>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</si>
  <si>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</si>
  <si>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</si>
  <si>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</si>
  <si>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</si>
  <si>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</si>
  <si>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</si>
  <si>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</si>
  <si>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</si>
  <si>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</si>
  <si>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</si>
  <si>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</si>
  <si>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</si>
  <si>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</si>
  <si>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</si>
  <si>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</si>
  <si>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</si>
  <si>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</si>
  <si>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</si>
  <si>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</si>
  <si>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</si>
  <si>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</si>
  <si>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</si>
  <si>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</si>
  <si>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</si>
  <si>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</si>
  <si>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</si>
  <si>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</si>
  <si>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</si>
  <si>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</si>
  <si>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</si>
  <si>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</si>
  <si>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</si>
  <si>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</si>
  <si>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</si>
  <si>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</si>
  <si>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</si>
  <si>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</si>
  <si>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</si>
  <si>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</si>
  <si>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</si>
  <si>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</si>
  <si>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</si>
  <si>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</si>
  <si>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</si>
  <si>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</si>
  <si>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</si>
  <si>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</si>
  <si>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</si>
  <si>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</si>
  <si>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</si>
  <si>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</si>
  <si>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</si>
  <si>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</si>
  <si>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</si>
  <si>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</si>
  <si>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</si>
  <si>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</si>
  <si>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</si>
  <si>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</si>
  <si>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</si>
  <si>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</si>
  <si>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</si>
  <si>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</si>
  <si>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</si>
  <si>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</si>
  <si>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</si>
  <si>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</si>
  <si>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</si>
  <si>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</si>
  <si>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</si>
  <si>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</si>
  <si>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</si>
  <si>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</si>
  <si>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</si>
  <si>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</si>
  <si>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</si>
  <si>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</si>
  <si>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</si>
  <si>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</si>
  <si>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</si>
  <si>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</si>
  <si>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</si>
  <si>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</si>
  <si>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</si>
  <si>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</si>
  <si>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</si>
  <si>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</si>
  <si>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</si>
  <si>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</si>
  <si>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</si>
  <si>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</si>
  <si>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</si>
  <si>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</si>
  <si>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</si>
  <si>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</si>
  <si>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</si>
  <si>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</si>
  <si>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</si>
  <si>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</si>
  <si>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</si>
  <si>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</si>
  <si>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</si>
  <si>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</si>
  <si>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</si>
  <si>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</si>
  <si>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</si>
  <si>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</si>
  <si>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</si>
  <si>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</si>
  <si>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</si>
  <si>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</si>
  <si>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</si>
  <si>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</si>
  <si>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</si>
  <si>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</si>
  <si>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</si>
  <si>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</si>
  <si>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</si>
  <si>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</si>
  <si>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</si>
  <si>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</si>
  <si>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</si>
  <si>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</si>
  <si>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</si>
  <si>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</si>
  <si>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</si>
  <si>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</si>
  <si>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</si>
  <si>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</si>
  <si>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</si>
  <si>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</si>
  <si>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</si>
  <si>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</si>
  <si>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</si>
  <si>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</si>
  <si>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</si>
  <si>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</si>
  <si>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</si>
  <si>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</si>
  <si>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</si>
  <si>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</si>
  <si>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</si>
  <si>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</si>
  <si>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</si>
  <si>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</si>
  <si>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</si>
  <si>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</si>
  <si>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</si>
  <si>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</si>
  <si>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</si>
  <si>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</si>
  <si>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</si>
  <si>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</si>
  <si>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</si>
  <si>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</si>
  <si>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</si>
  <si>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</si>
  <si>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</si>
  <si>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</si>
  <si>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</si>
  <si>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</si>
  <si>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</si>
  <si>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</si>
  <si>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</si>
  <si>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</si>
  <si>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</si>
  <si>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</si>
  <si>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</si>
  <si>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</si>
  <si>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</si>
  <si>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</si>
  <si>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</si>
  <si>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</si>
  <si>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</si>
  <si>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</si>
  <si>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</si>
  <si>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</si>
  <si>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</si>
  <si>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</si>
  <si>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</si>
  <si>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</si>
  <si>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</si>
  <si>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</si>
  <si>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</si>
  <si>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</si>
  <si>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</si>
  <si>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</si>
  <si>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</si>
  <si>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</si>
  <si>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</si>
  <si>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</si>
  <si>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</si>
  <si>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</si>
  <si>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</si>
  <si>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</si>
  <si>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</si>
  <si>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</si>
  <si>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</si>
  <si>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</si>
  <si>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</si>
  <si>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</si>
  <si>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</si>
  <si>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</si>
  <si>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</si>
  <si>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</si>
  <si>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</si>
  <si>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</si>
  <si>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</si>
  <si>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</si>
  <si>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</si>
  <si>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</si>
  <si>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</si>
  <si>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</si>
  <si>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</si>
  <si>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</si>
  <si>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</si>
  <si>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</si>
  <si>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</si>
  <si>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</si>
  <si>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</si>
  <si>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</si>
  <si>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</si>
  <si>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</si>
  <si>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</si>
  <si>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</si>
  <si>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</si>
  <si>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</si>
  <si>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</si>
  <si>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</si>
  <si>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</si>
  <si>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</si>
  <si>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</si>
  <si>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</si>
  <si>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</si>
  <si>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</si>
  <si>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</si>
  <si>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</si>
  <si>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</si>
  <si>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</si>
  <si>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</si>
  <si>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</si>
  <si>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</si>
  <si>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</si>
  <si>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</si>
  <si>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</si>
  <si>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</si>
  <si>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</si>
  <si>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</si>
  <si>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</si>
  <si>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</si>
  <si>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</si>
  <si>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</si>
  <si>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</si>
  <si>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</si>
  <si>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</si>
  <si>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</si>
  <si>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</si>
  <si>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</si>
  <si>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</si>
  <si>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</si>
  <si>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</si>
  <si>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</si>
  <si>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</si>
  <si>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</si>
  <si>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</si>
  <si>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</si>
  <si>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</si>
  <si>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</si>
  <si>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</si>
  <si>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</si>
  <si>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</si>
  <si>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</si>
  <si>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</si>
  <si>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</si>
  <si>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</si>
  <si>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</si>
  <si>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</si>
  <si>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</si>
  <si>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</si>
  <si>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</si>
  <si>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</si>
  <si>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</si>
  <si>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</si>
  <si>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</si>
  <si>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</si>
  <si>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</si>
  <si>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</si>
  <si>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</si>
  <si>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</si>
  <si>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</si>
  <si>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</si>
  <si>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</si>
  <si>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</si>
  <si>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</si>
  <si>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</si>
  <si>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</si>
  <si>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</si>
  <si>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</si>
  <si>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</si>
  <si>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</si>
  <si>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</si>
  <si>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</si>
  <si>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</si>
  <si>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</si>
  <si>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</si>
  <si>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</si>
  <si>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</si>
  <si>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</si>
  <si>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</si>
  <si>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</si>
  <si>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</si>
  <si>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</si>
  <si>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</si>
  <si>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</si>
  <si>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</si>
  <si>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</si>
  <si>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</si>
  <si>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</si>
  <si>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</si>
  <si>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</si>
  <si>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</si>
  <si>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</si>
  <si>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</si>
  <si>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</si>
  <si>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</si>
  <si>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</si>
  <si>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</si>
  <si>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</si>
  <si>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</si>
  <si>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</si>
  <si>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</si>
  <si>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</si>
  <si>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</si>
  <si>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</si>
  <si>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</si>
  <si>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</si>
  <si>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</si>
  <si>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</si>
  <si>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</si>
  <si>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</si>
  <si>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</si>
  <si>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</si>
  <si>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</si>
  <si>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</si>
  <si>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</si>
  <si>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</si>
  <si>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</si>
  <si>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</si>
  <si>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</si>
  <si>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</si>
  <si>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</si>
  <si>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</si>
  <si>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</si>
  <si>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</si>
  <si>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</si>
  <si>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</si>
  <si>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</si>
  <si>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</si>
  <si>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</si>
  <si>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</si>
  <si>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</si>
  <si>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</si>
  <si>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</si>
  <si>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</si>
  <si>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</si>
  <si>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</si>
  <si>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</si>
  <si>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</si>
  <si>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</si>
  <si>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</si>
  <si>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</si>
  <si>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</si>
  <si>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</si>
  <si>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</si>
  <si>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</si>
  <si>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</si>
  <si>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</si>
  <si>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</si>
  <si>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</si>
  <si>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</si>
  <si>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</si>
  <si>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</si>
  <si>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</si>
  <si>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</si>
  <si>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</si>
  <si>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</si>
  <si>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</si>
  <si>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</si>
  <si>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</si>
  <si>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</si>
  <si>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</si>
  <si>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</si>
  <si>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</si>
  <si>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</si>
  <si>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</si>
  <si>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</si>
  <si>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</si>
  <si>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</si>
  <si>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</si>
  <si>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</si>
  <si>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</si>
  <si>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</si>
  <si>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</si>
  <si>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</si>
  <si>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</si>
  <si>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</si>
  <si>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</si>
  <si>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</si>
  <si>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</si>
  <si>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</si>
  <si>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</si>
  <si>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</si>
  <si>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</si>
  <si>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</si>
  <si>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</si>
  <si>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</si>
  <si>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</si>
  <si>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</si>
  <si>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</si>
  <si>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</si>
  <si>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</si>
  <si>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</si>
  <si>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</si>
  <si>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</si>
  <si>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</si>
  <si>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</si>
  <si>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</si>
  <si>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</si>
  <si>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</si>
  <si>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</si>
  <si>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</si>
  <si>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</si>
  <si>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</si>
  <si>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</si>
  <si>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</si>
  <si>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</si>
  <si>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</si>
  <si>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</si>
  <si>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</si>
  <si>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</si>
  <si>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</si>
  <si>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</si>
  <si>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</si>
  <si>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</si>
  <si>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</si>
  <si>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</si>
  <si>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</si>
  <si>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</si>
  <si>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</si>
  <si>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</si>
  <si>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</si>
  <si>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</si>
  <si>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</si>
  <si>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</si>
  <si>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</si>
  <si>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</si>
  <si>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</si>
  <si>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</si>
  <si>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</si>
  <si>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</si>
  <si>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</si>
  <si>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</si>
  <si>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</si>
  <si>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</si>
  <si>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</si>
  <si>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</si>
  <si>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</si>
  <si>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</si>
  <si>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</si>
  <si>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</si>
  <si>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</si>
  <si>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</si>
  <si>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</si>
  <si>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</si>
  <si>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</si>
  <si>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</si>
  <si>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</si>
  <si>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</si>
  <si>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</si>
  <si>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</si>
  <si>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</si>
  <si>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</si>
  <si>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</si>
  <si>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</si>
  <si>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</si>
  <si>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</si>
  <si>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</si>
  <si>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</si>
  <si>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</si>
  <si>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</si>
  <si>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</si>
  <si>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</si>
  <si>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</si>
  <si>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</si>
  <si>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</si>
  <si>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</si>
  <si>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</si>
  <si>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</si>
  <si>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</si>
  <si>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</si>
  <si>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</si>
  <si>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</si>
  <si>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</si>
  <si>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</si>
  <si>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</si>
  <si>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</si>
  <si>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</si>
  <si>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</si>
  <si>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</si>
  <si>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</si>
  <si>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</si>
  <si>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</si>
  <si>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</si>
  <si>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</si>
  <si>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</si>
  <si>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</si>
  <si>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</si>
  <si>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</si>
  <si>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</si>
  <si>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</si>
  <si>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</si>
  <si>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</si>
  <si>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</si>
  <si>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</si>
  <si>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</si>
  <si>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</si>
  <si>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</si>
  <si>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</si>
  <si>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</si>
  <si>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</si>
  <si>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</si>
  <si>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</si>
  <si>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</si>
  <si>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</si>
  <si>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</si>
  <si>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</si>
  <si>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</si>
  <si>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</si>
  <si>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</si>
  <si>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</si>
  <si>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</si>
  <si>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</si>
  <si>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</si>
  <si>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</si>
  <si>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</si>
  <si>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</si>
  <si>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</si>
  <si>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</si>
  <si>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</si>
  <si>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</si>
  <si>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</si>
  <si>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</si>
  <si>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</si>
  <si>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</si>
  <si>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</si>
  <si>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</si>
  <si>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</si>
  <si>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</si>
  <si>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</si>
  <si>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</si>
  <si>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</si>
  <si>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</si>
  <si>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</si>
  <si>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</si>
  <si>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</si>
  <si>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</si>
  <si>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</si>
  <si>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</si>
  <si>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</si>
  <si>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</si>
  <si>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</si>
  <si>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</si>
  <si>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</si>
  <si>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</si>
  <si>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</si>
  <si>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</si>
  <si>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</si>
  <si>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</si>
  <si>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</si>
  <si>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</si>
  <si>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</si>
  <si>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</si>
  <si>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</si>
  <si>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</si>
  <si>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</si>
  <si>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</si>
  <si>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</si>
  <si>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</si>
  <si>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</si>
  <si>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</si>
  <si>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</si>
  <si>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</si>
  <si>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</si>
  <si>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</si>
  <si>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</si>
  <si>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</si>
  <si>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</si>
  <si>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</si>
  <si>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</si>
  <si>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</si>
  <si>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</si>
  <si>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</si>
  <si>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</si>
  <si>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</si>
  <si>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</si>
  <si>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</si>
  <si>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</si>
  <si>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</si>
  <si>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</si>
  <si>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</si>
  <si>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</si>
  <si>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</si>
  <si>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</si>
  <si>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</si>
  <si>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</si>
  <si>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</si>
  <si>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</si>
  <si>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</si>
  <si>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</si>
  <si>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</si>
  <si>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</si>
  <si>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</si>
  <si>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</si>
  <si>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</si>
  <si>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</si>
  <si>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</si>
  <si>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</si>
  <si>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</si>
  <si>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</si>
  <si>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</si>
  <si>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</si>
  <si>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</si>
  <si>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</si>
  <si>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</si>
  <si>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</si>
  <si>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</si>
  <si>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</si>
  <si>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</si>
  <si>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</si>
  <si>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</si>
  <si>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</si>
  <si>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</si>
  <si>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</si>
  <si>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</si>
  <si>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</si>
  <si>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</si>
  <si>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</si>
  <si>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</si>
  <si>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</si>
  <si>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</si>
  <si>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</si>
  <si>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</si>
  <si>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</si>
  <si>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</si>
  <si>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</si>
  <si>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</si>
  <si>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</si>
  <si>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</si>
  <si>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</si>
  <si>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</si>
  <si>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</si>
  <si>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</si>
  <si>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</si>
  <si>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</si>
  <si>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</si>
  <si>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</si>
  <si>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</si>
  <si>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</si>
  <si>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</si>
  <si>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</si>
  <si>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</si>
  <si>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</si>
  <si>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</si>
  <si>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</si>
  <si>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</si>
  <si>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</si>
  <si>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</si>
  <si>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</si>
  <si>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</si>
  <si>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</si>
  <si>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</si>
  <si>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</si>
  <si>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</si>
  <si>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</si>
  <si>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</si>
  <si>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</si>
  <si>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</si>
  <si>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</si>
  <si>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</si>
  <si>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</si>
  <si>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</si>
  <si>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</si>
  <si>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</si>
  <si>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</si>
  <si>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</si>
  <si>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</si>
  <si>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</si>
  <si>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</si>
  <si>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</si>
  <si>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</si>
  <si>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</si>
  <si>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</si>
  <si>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</si>
  <si>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</si>
  <si>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</si>
  <si>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</si>
  <si>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</si>
  <si>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</si>
  <si>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</si>
  <si>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</si>
  <si>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</si>
  <si>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</si>
  <si>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</si>
  <si>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</si>
  <si>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</si>
  <si>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</si>
  <si>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</si>
  <si>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</si>
  <si>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</si>
  <si>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</si>
  <si>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</si>
  <si>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</si>
  <si>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</si>
  <si>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</si>
  <si>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</si>
  <si>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</si>
  <si>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</si>
  <si>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</si>
  <si>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</si>
  <si>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</si>
  <si>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</si>
  <si>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</si>
  <si>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</si>
  <si>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</si>
  <si>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</si>
  <si>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</si>
  <si>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</si>
  <si>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</si>
  <si>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</si>
  <si>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</si>
  <si>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</si>
  <si>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</si>
  <si>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</si>
  <si>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</si>
  <si>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</si>
  <si>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</si>
  <si>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</si>
  <si>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</si>
  <si>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</si>
  <si>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</si>
  <si>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</si>
  <si>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</si>
  <si>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</si>
  <si>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</si>
  <si>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</si>
  <si>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</si>
  <si>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</si>
  <si>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</si>
  <si>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</si>
  <si>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</si>
  <si>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</si>
  <si>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</si>
  <si>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</si>
  <si>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</si>
  <si>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</si>
  <si>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</si>
  <si>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</si>
  <si>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</si>
  <si>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</si>
  <si>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</si>
  <si>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</si>
  <si>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</si>
  <si>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</si>
  <si>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</si>
  <si>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</si>
  <si>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</si>
  <si>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</si>
  <si>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</si>
  <si>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</si>
  <si>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</si>
  <si>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</si>
  <si>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</si>
  <si>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</si>
  <si>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</si>
  <si>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</si>
  <si>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</si>
  <si>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</si>
  <si>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</si>
  <si>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</si>
  <si>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</si>
  <si>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</si>
  <si>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</si>
  <si>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</si>
  <si>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</si>
  <si>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</si>
  <si>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</si>
  <si>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</si>
  <si>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</si>
  <si>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</si>
  <si>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</si>
  <si>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</si>
  <si>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</si>
  <si>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</si>
  <si>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</si>
  <si>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</si>
  <si>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</si>
  <si>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</si>
  <si>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</si>
  <si>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</si>
  <si>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</si>
  <si>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</si>
  <si>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</si>
  <si>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</si>
  <si>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</si>
  <si>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</si>
  <si>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</si>
  <si>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</si>
  <si>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</si>
  <si>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</si>
  <si>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</si>
  <si>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</si>
  <si>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</si>
  <si>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</si>
  <si>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</si>
  <si>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</si>
  <si>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</si>
  <si>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</si>
  <si>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</si>
  <si>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</si>
  <si>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</si>
  <si>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</si>
  <si>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</si>
  <si>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</si>
  <si>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</si>
  <si>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</si>
  <si>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</si>
  <si>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</si>
  <si>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</si>
  <si>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</si>
  <si>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</si>
  <si>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</si>
  <si>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</si>
  <si>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</si>
  <si>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</si>
  <si>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</si>
  <si>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</si>
  <si>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</si>
  <si>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</si>
  <si>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</si>
  <si>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</si>
  <si>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</si>
  <si>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</si>
  <si>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</si>
  <si>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</si>
  <si>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</si>
  <si>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</si>
  <si>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</si>
  <si>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</si>
  <si>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</si>
  <si>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</si>
  <si>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</si>
  <si>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</si>
  <si>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</si>
  <si>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</si>
  <si>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</si>
  <si>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</si>
  <si>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</si>
  <si>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</si>
  <si>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</si>
  <si>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</si>
  <si>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</si>
  <si>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</si>
  <si>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</si>
  <si>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</si>
  <si>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</si>
  <si>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</si>
  <si>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</si>
  <si>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</si>
  <si>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</si>
  <si>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</si>
  <si>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</si>
  <si>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</si>
  <si>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</si>
  <si>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</si>
  <si>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</si>
  <si>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</si>
  <si>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</si>
  <si>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</si>
  <si>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</si>
  <si>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</si>
  <si>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</si>
  <si>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</si>
  <si>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</si>
  <si>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</si>
  <si>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</si>
  <si>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</si>
  <si>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</si>
  <si>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</si>
  <si>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</si>
  <si>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</si>
  <si>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</si>
  <si>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</si>
  <si>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</si>
  <si>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</si>
  <si>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</si>
  <si>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</si>
  <si>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</si>
  <si>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</si>
  <si>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</si>
  <si>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</si>
  <si>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</si>
  <si>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</si>
  <si>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</si>
  <si>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</si>
  <si>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</si>
  <si>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</si>
  <si>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</si>
  <si>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</si>
  <si>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</si>
  <si>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</si>
  <si>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</si>
  <si>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</si>
  <si>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</si>
  <si>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</si>
  <si>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</si>
  <si>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</si>
  <si>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</si>
  <si>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</si>
  <si>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</si>
  <si>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</si>
  <si>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</si>
  <si>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</si>
  <si>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</si>
  <si>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</si>
  <si>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</si>
  <si>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</si>
  <si>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</si>
  <si>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</si>
  <si>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</si>
  <si>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</si>
  <si>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</si>
  <si>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</si>
  <si>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</si>
  <si>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</si>
  <si>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</si>
  <si>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</si>
  <si>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</si>
  <si>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</si>
  <si>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</si>
  <si>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</si>
  <si>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</si>
  <si>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</si>
  <si>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</si>
  <si>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</si>
  <si>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</si>
  <si>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</si>
  <si>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</si>
  <si>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</si>
  <si>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</si>
  <si>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</si>
  <si>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</si>
  <si>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</si>
  <si>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</si>
  <si>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</si>
  <si>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</si>
  <si>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</si>
  <si>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</si>
  <si>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</si>
  <si>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</si>
  <si>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</si>
  <si>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</si>
  <si>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</si>
  <si>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</si>
  <si>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</si>
  <si>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</si>
  <si>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</si>
  <si>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</si>
  <si>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</si>
  <si>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</si>
  <si>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</si>
  <si>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</si>
  <si>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</si>
  <si>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</si>
  <si>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</si>
  <si>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</si>
  <si>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</si>
  <si>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</si>
  <si>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</si>
  <si>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</si>
  <si>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</si>
  <si>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</si>
  <si>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</si>
  <si>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</si>
  <si>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</si>
  <si>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</si>
  <si>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</si>
  <si>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</si>
  <si>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</si>
  <si>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</si>
  <si>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</si>
  <si>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</si>
  <si>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</si>
  <si>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</si>
  <si>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</si>
  <si>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</si>
  <si>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</si>
  <si>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</si>
  <si>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</si>
  <si>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</si>
  <si>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</si>
  <si>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</si>
  <si>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</si>
  <si>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</si>
  <si>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</si>
  <si>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</si>
  <si>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</si>
  <si>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</si>
  <si>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</si>
  <si>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</si>
  <si>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</si>
  <si>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</si>
  <si>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</si>
  <si>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</si>
  <si>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</si>
  <si>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</si>
  <si>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</si>
  <si>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</si>
  <si>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</si>
  <si>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</si>
  <si>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</si>
  <si>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</si>
  <si>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</si>
  <si>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</si>
  <si>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</si>
  <si>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</si>
  <si>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</si>
  <si>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</si>
  <si>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</si>
  <si>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</si>
  <si>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</si>
  <si>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</si>
  <si>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</si>
  <si>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</si>
  <si>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</si>
  <si>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</si>
  <si>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</si>
  <si>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</si>
  <si>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</si>
  <si>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</si>
  <si>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</si>
  <si>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</si>
  <si>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</si>
  <si>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</si>
  <si>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</si>
  <si>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</si>
  <si>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</si>
  <si>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</si>
  <si>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</si>
  <si>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</si>
  <si>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</si>
  <si>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</si>
  <si>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</si>
  <si>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</si>
  <si>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</si>
  <si>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</si>
  <si>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</si>
  <si>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</si>
  <si>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</si>
  <si>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</si>
  <si>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</si>
  <si>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</si>
  <si>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</si>
  <si>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</si>
  <si>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</si>
  <si>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</si>
  <si>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</si>
  <si>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</si>
  <si>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</si>
  <si>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</si>
  <si>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</si>
  <si>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</si>
  <si>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</si>
  <si>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</si>
  <si>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</si>
  <si>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</si>
  <si>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</si>
  <si>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</si>
  <si>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</si>
  <si>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</si>
  <si>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</si>
  <si>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</si>
  <si>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</si>
  <si>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</si>
  <si>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</si>
  <si>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</si>
  <si>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</si>
  <si>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</si>
  <si>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</si>
  <si>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</si>
  <si>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</si>
  <si>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</si>
  <si>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</si>
  <si>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</si>
  <si>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</si>
  <si>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</si>
  <si>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</si>
  <si>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</si>
  <si>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</si>
  <si>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</si>
  <si>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</si>
  <si>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</si>
  <si>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</si>
  <si>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</si>
  <si>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</si>
  <si>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</si>
  <si>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</si>
  <si>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</si>
  <si>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</si>
  <si>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</si>
  <si>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</si>
  <si>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</si>
  <si>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</si>
  <si>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</si>
  <si>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</si>
  <si>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</si>
  <si>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</si>
  <si>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</si>
  <si>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</si>
  <si>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</si>
  <si>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</si>
  <si>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</si>
  <si>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</si>
  <si>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</si>
  <si>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</si>
  <si>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</si>
  <si>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</si>
  <si>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</si>
  <si>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</si>
  <si>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</si>
  <si>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</si>
  <si>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</si>
  <si>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</si>
  <si>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</si>
  <si>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</si>
  <si>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</si>
  <si>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</si>
  <si>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</si>
  <si>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</si>
  <si>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</si>
  <si>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</si>
  <si>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</si>
  <si>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</si>
  <si>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</si>
  <si>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</si>
  <si>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</si>
  <si>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</si>
  <si>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</si>
  <si>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</si>
  <si>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</si>
  <si>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</si>
  <si>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</si>
  <si>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</si>
  <si>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</si>
  <si>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</si>
  <si>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</si>
  <si>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</si>
  <si>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</si>
  <si>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</si>
  <si>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</si>
  <si>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</si>
  <si>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</si>
  <si>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</si>
  <si>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</si>
  <si>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</si>
  <si>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</si>
  <si>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</si>
  <si>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</si>
  <si>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</si>
  <si>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</si>
  <si>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</si>
  <si>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</si>
  <si>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</si>
  <si>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</si>
  <si>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</si>
  <si>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</si>
  <si>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</si>
  <si>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</si>
  <si>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</si>
  <si>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</si>
  <si>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</si>
  <si>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</si>
  <si>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</si>
  <si>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</si>
  <si>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</si>
  <si>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</si>
  <si>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</si>
  <si>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</si>
  <si>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</si>
  <si>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</si>
  <si>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</si>
  <si>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</si>
  <si>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</si>
  <si>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</si>
  <si>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</si>
  <si>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</si>
  <si>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</si>
  <si>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</si>
  <si>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</si>
  <si>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</si>
  <si>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</si>
  <si>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</si>
  <si>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</si>
  <si>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</si>
  <si>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</si>
  <si>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</si>
  <si>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</si>
  <si>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</si>
  <si>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</si>
  <si>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</si>
  <si>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</si>
  <si>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</si>
  <si>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</si>
  <si>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</si>
  <si>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</si>
  <si>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</si>
  <si>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</si>
  <si>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</si>
  <si>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</si>
  <si>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</si>
  <si>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</si>
  <si>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</si>
  <si>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</si>
  <si>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</si>
  <si>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</si>
  <si>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</si>
  <si>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</si>
  <si>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</si>
  <si>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</si>
  <si>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</si>
  <si>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</si>
  <si>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</si>
  <si>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</si>
  <si>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</si>
  <si>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</si>
  <si>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</si>
  <si>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</si>
  <si>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</si>
  <si>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</si>
  <si>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</si>
  <si>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</si>
  <si>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</si>
  <si>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</si>
  <si>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</si>
  <si>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</si>
  <si>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</si>
  <si>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</si>
  <si>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</si>
  <si>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</si>
  <si>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</si>
  <si>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</si>
  <si>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</si>
  <si>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</si>
  <si>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</si>
  <si>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</si>
  <si>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</si>
  <si>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</si>
  <si>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</si>
  <si>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</si>
  <si>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</si>
  <si>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</si>
  <si>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</si>
  <si>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</si>
  <si>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</si>
  <si>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</si>
  <si>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</si>
  <si>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</si>
  <si>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</si>
  <si>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</si>
  <si>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</si>
  <si>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</si>
  <si>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</si>
  <si>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</si>
  <si>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</si>
  <si>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</si>
  <si>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</si>
  <si>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</si>
  <si>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</si>
  <si>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</si>
  <si>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</si>
  <si>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</si>
  <si>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</si>
  <si>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</si>
  <si>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</si>
  <si>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</si>
  <si>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</si>
  <si>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</si>
  <si>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</si>
  <si>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</si>
  <si>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</si>
  <si>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</si>
  <si>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</si>
  <si>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</si>
  <si>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</si>
  <si>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</si>
  <si>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</si>
  <si>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</si>
  <si>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</si>
  <si>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</si>
  <si>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</si>
  <si>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</si>
  <si>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</si>
  <si>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</si>
  <si>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</si>
  <si>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</si>
  <si>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</si>
  <si>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</si>
  <si>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</si>
  <si>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</si>
  <si>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</si>
  <si>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</si>
  <si>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</si>
  <si>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</si>
  <si>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</si>
  <si>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</si>
  <si>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</si>
  <si>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</si>
  <si>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</si>
  <si>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</si>
  <si>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</si>
  <si>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</si>
  <si>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</si>
  <si>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</si>
  <si>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</si>
  <si>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</si>
  <si>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</si>
  <si>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</si>
  <si>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</si>
  <si>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</si>
  <si>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</si>
  <si>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</si>
  <si>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</si>
  <si>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</si>
  <si>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</si>
  <si>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</si>
  <si>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</si>
  <si>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</si>
  <si>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</si>
  <si>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</si>
  <si>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</si>
  <si>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</si>
  <si>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</si>
  <si>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</si>
  <si>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</si>
  <si>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</si>
  <si>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</si>
  <si>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</si>
  <si>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</si>
  <si>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</si>
  <si>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</si>
  <si>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</si>
  <si>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</si>
  <si>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</si>
  <si>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</si>
  <si>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</si>
  <si>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</si>
  <si>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</si>
  <si>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</si>
  <si>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</si>
  <si>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</si>
  <si>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</si>
  <si>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</si>
  <si>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</si>
  <si>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</si>
  <si>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</si>
  <si>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</si>
  <si>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</si>
  <si>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</si>
  <si>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</si>
  <si>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</si>
  <si>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</si>
  <si>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</si>
  <si>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</si>
  <si>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</si>
  <si>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</si>
  <si>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</si>
  <si>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</si>
  <si>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</si>
  <si>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</si>
  <si>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</si>
  <si>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</si>
  <si>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</si>
  <si>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</si>
  <si>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</si>
  <si>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</si>
  <si>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</si>
  <si>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</si>
  <si>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</si>
  <si>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</si>
  <si>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</si>
  <si>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</si>
  <si>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</si>
  <si>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</si>
  <si>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</si>
  <si>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</si>
  <si>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</si>
  <si>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</si>
  <si>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</si>
  <si>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</si>
  <si>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</si>
  <si>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</si>
  <si>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</si>
  <si>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</si>
  <si>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</si>
  <si>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</si>
  <si>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</si>
  <si>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</si>
  <si>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</si>
  <si>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</si>
  <si>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</si>
  <si>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</si>
  <si>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</si>
  <si>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</si>
  <si>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</si>
  <si>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</si>
  <si>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</si>
  <si>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</si>
  <si>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</si>
  <si>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</si>
  <si>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</si>
  <si>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</si>
  <si>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</si>
  <si>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</si>
  <si>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</si>
  <si>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</si>
  <si>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</si>
  <si>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</si>
  <si>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</si>
  <si>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</si>
  <si>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</si>
  <si>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</si>
  <si>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</si>
  <si>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</si>
  <si>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</si>
  <si>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</si>
  <si>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</si>
  <si>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</si>
  <si>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</si>
  <si>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</si>
  <si>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</si>
  <si>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</si>
  <si>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</si>
  <si>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</si>
  <si>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</si>
  <si>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</si>
  <si>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</si>
  <si>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</si>
  <si>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</si>
  <si>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</si>
  <si>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</si>
  <si>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</si>
  <si>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</si>
  <si>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</si>
  <si>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</si>
  <si>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</si>
  <si>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</si>
  <si>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</si>
  <si>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</si>
  <si>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</si>
  <si>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</si>
  <si>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</si>
  <si>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</si>
  <si>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</si>
  <si>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</si>
  <si>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</si>
  <si>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</si>
  <si>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</si>
  <si>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</si>
  <si>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</si>
  <si>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</si>
  <si>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</si>
  <si>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</si>
  <si>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</si>
  <si>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</si>
  <si>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</si>
  <si>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</si>
  <si>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</si>
  <si>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</si>
  <si>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</si>
  <si>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</si>
  <si>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</si>
  <si>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</si>
  <si>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</si>
  <si>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</si>
  <si>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</si>
  <si>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</si>
  <si>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</si>
  <si>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</si>
  <si>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</si>
  <si>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</si>
  <si>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</si>
  <si>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</si>
  <si>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</si>
  <si>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</si>
  <si>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</si>
  <si>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</si>
  <si>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</si>
  <si>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</si>
  <si>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</si>
  <si>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</si>
  <si>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</si>
  <si>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</si>
  <si>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</si>
  <si>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</si>
  <si>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</si>
  <si>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</si>
  <si>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</si>
  <si>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</si>
  <si>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</si>
  <si>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</si>
  <si>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</si>
  <si>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</si>
  <si>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</si>
  <si>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</si>
  <si>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</si>
  <si>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</si>
  <si>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</si>
  <si>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</si>
  <si>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</si>
  <si>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</si>
  <si>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</si>
  <si>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</si>
  <si>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</si>
  <si>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</si>
  <si>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</si>
  <si>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</si>
  <si>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</si>
  <si>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</si>
  <si>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</si>
  <si>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</si>
  <si>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</si>
  <si>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</si>
  <si>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</si>
  <si>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</si>
  <si>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</si>
  <si>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</si>
  <si>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</si>
  <si>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</si>
  <si>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</si>
  <si>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</si>
  <si>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</si>
  <si>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</si>
  <si>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</si>
  <si>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</si>
  <si>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</si>
  <si>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</si>
  <si>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</si>
  <si>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</si>
  <si>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</si>
  <si>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</si>
  <si>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</si>
  <si>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</si>
  <si>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</si>
  <si>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</si>
  <si>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</si>
  <si>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</si>
  <si>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</si>
  <si>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</si>
  <si>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</si>
  <si>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</si>
  <si>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</si>
  <si>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</si>
  <si>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</si>
  <si>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</si>
  <si>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</si>
  <si>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</si>
  <si>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</si>
  <si>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</si>
  <si>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</si>
  <si>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</si>
  <si>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</si>
  <si>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</si>
  <si>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</si>
  <si>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</si>
  <si>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</si>
  <si>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</si>
  <si>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</si>
  <si>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</si>
  <si>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</si>
  <si>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</si>
  <si>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</si>
  <si>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</si>
  <si>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</si>
  <si>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</si>
  <si>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</si>
  <si>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</si>
  <si>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</si>
  <si>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</si>
  <si>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</si>
  <si>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</si>
  <si>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</si>
  <si>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</si>
  <si>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</si>
  <si>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</si>
  <si>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</si>
  <si>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</si>
  <si>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</si>
  <si>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</si>
  <si>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</si>
  <si>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</si>
  <si>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</si>
  <si>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</si>
  <si>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</si>
  <si>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</si>
  <si>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</si>
  <si>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</si>
  <si>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</si>
  <si>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</si>
  <si>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</si>
  <si>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</si>
  <si>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</si>
  <si>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</si>
  <si>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</si>
  <si>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</si>
  <si>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</si>
  <si>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</si>
  <si>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</si>
  <si>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</si>
  <si>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</si>
  <si>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</si>
  <si>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</si>
  <si>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</si>
  <si>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</si>
  <si>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</si>
  <si>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</si>
  <si>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</si>
  <si>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</si>
  <si>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</si>
  <si>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</si>
  <si>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</si>
  <si>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</si>
  <si>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</si>
  <si>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</si>
  <si>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</si>
  <si>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</si>
  <si>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</si>
  <si>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</si>
  <si>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</si>
  <si>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</si>
  <si>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</si>
  <si>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</si>
  <si>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</si>
  <si>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</si>
  <si>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</si>
  <si>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</si>
  <si>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</si>
  <si>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</si>
  <si>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</si>
  <si>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</si>
  <si>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</si>
  <si>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</si>
  <si>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</si>
  <si>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</si>
  <si>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</si>
  <si>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</si>
  <si>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</si>
  <si>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</si>
  <si>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</si>
  <si>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</si>
  <si>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</si>
  <si>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</si>
  <si>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</si>
  <si>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</si>
  <si>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</si>
  <si>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</si>
  <si>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</si>
  <si>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</si>
  <si>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</si>
  <si>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</si>
  <si>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</si>
  <si>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</si>
  <si>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</si>
  <si>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</si>
  <si>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</si>
  <si>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</si>
  <si>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</si>
  <si>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</si>
  <si>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</si>
  <si>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</si>
  <si>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</si>
  <si>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</si>
  <si>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</si>
  <si>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</si>
  <si>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</si>
  <si>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</si>
  <si>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</si>
  <si>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</si>
  <si>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</si>
  <si>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</si>
  <si>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</si>
  <si>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</si>
  <si>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</si>
  <si>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</si>
  <si>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</si>
  <si>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</si>
  <si>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</si>
  <si>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</si>
  <si>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</si>
  <si>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</si>
  <si>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</si>
  <si>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</si>
  <si>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</si>
  <si>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</si>
  <si>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</si>
  <si>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</si>
  <si>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</si>
  <si>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</si>
  <si>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</si>
  <si>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</si>
  <si>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</si>
  <si>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</si>
  <si>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</si>
  <si>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</si>
  <si>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</si>
  <si>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</si>
  <si>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</si>
  <si>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</si>
  <si>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</si>
  <si>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</si>
  <si>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</si>
  <si>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</si>
  <si>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</si>
  <si>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</si>
  <si>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</si>
  <si>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</si>
  <si>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</si>
  <si>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</si>
  <si>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</si>
  <si>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</si>
  <si>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</si>
  <si>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</si>
  <si>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</si>
  <si>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</si>
  <si>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</si>
  <si>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</si>
  <si>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</si>
  <si>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</si>
  <si>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</si>
  <si>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</si>
  <si>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</si>
  <si>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</si>
  <si>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</si>
  <si>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</si>
  <si>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</si>
  <si>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</si>
  <si>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</si>
  <si>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</si>
  <si>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</si>
  <si>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</si>
  <si>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</si>
  <si>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</si>
  <si>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</si>
  <si>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</si>
  <si>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</si>
  <si>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</si>
  <si>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</si>
  <si>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</si>
  <si>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</si>
  <si>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</si>
  <si>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</si>
  <si>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</si>
  <si>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</si>
  <si>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</si>
  <si>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</si>
  <si>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</si>
  <si>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</si>
  <si>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</si>
  <si>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</si>
  <si>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</si>
  <si>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</si>
  <si>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</si>
  <si>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</si>
  <si>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</si>
  <si>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</si>
  <si>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</si>
  <si>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</si>
  <si>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</si>
  <si>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</si>
  <si>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</si>
  <si>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</si>
  <si>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</si>
  <si>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</si>
  <si>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</si>
  <si>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</si>
  <si>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</si>
  <si>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</si>
  <si>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</si>
  <si>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</si>
  <si>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</si>
  <si>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</si>
  <si>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</si>
  <si>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</si>
  <si>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</si>
  <si>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</si>
  <si>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</si>
  <si>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</si>
  <si>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</si>
  <si>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</si>
  <si>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</si>
  <si>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</si>
  <si>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</si>
  <si>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</si>
  <si>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</si>
  <si>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</si>
  <si>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</si>
  <si>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</si>
  <si>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</si>
  <si>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</si>
  <si>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</si>
  <si>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</si>
  <si>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</si>
  <si>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</si>
  <si>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</si>
  <si>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</si>
  <si>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</si>
  <si>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</si>
  <si>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</si>
  <si>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</si>
  <si>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</si>
  <si>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</si>
  <si>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</si>
  <si>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</si>
  <si>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</si>
  <si>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</si>
  <si>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</si>
  <si>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</si>
  <si>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</si>
  <si>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</si>
  <si>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</si>
  <si>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</si>
  <si>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</si>
  <si>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</si>
  <si>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</si>
  <si>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</si>
  <si>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</si>
  <si>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</si>
  <si>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</si>
  <si>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</si>
  <si>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</si>
  <si>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</si>
  <si>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</si>
  <si>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</si>
  <si>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</si>
  <si>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</si>
  <si>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</si>
  <si>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</si>
  <si>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</si>
  <si>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</si>
  <si>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</si>
  <si>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</si>
  <si>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</si>
  <si>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</si>
  <si>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</si>
  <si>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</si>
  <si>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</si>
  <si>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</si>
  <si>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</si>
  <si>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</si>
  <si>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</si>
  <si>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</si>
  <si>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</si>
  <si>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</si>
  <si>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</si>
  <si>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</si>
  <si>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</si>
  <si>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</si>
  <si>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</si>
  <si>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</si>
  <si>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</si>
  <si>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</si>
  <si>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</si>
  <si>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</si>
  <si>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</si>
  <si>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</si>
  <si>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</si>
  <si>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</si>
  <si>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</si>
  <si>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</si>
  <si>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</si>
  <si>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</si>
  <si>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</si>
  <si>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</si>
  <si>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</si>
  <si>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</si>
  <si>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</si>
  <si>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</si>
  <si>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</si>
  <si>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</si>
  <si>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</si>
  <si>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</si>
  <si>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</si>
  <si>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</si>
  <si>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</si>
  <si>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</si>
  <si>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</si>
  <si>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</si>
  <si>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</si>
  <si>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</si>
  <si>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</si>
  <si>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</si>
  <si>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</si>
  <si>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</si>
  <si>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</si>
  <si>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</si>
  <si>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</si>
  <si>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</si>
  <si>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</si>
  <si>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</si>
  <si>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</si>
  <si>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</si>
  <si>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</si>
  <si>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</si>
  <si>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</si>
  <si>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</si>
  <si>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</si>
  <si>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</si>
  <si>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</si>
  <si>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</si>
  <si>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</si>
  <si>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</si>
  <si>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</si>
  <si>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</si>
  <si>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</si>
  <si>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</si>
  <si>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</si>
  <si>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</si>
  <si>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</si>
  <si>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</si>
  <si>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</si>
  <si>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</si>
  <si>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</si>
  <si>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</si>
  <si>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</si>
  <si>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</si>
  <si>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</si>
  <si>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</si>
  <si>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</si>
  <si>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</si>
  <si>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</si>
  <si>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</si>
  <si>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</si>
  <si>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</si>
  <si>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</si>
  <si>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</si>
  <si>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</si>
  <si>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</si>
  <si>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</si>
  <si>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</si>
  <si>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</si>
  <si>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</si>
  <si>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</si>
  <si>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</si>
  <si>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</si>
  <si>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</si>
  <si>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</si>
  <si>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</si>
  <si>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</si>
  <si>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</si>
  <si>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</si>
  <si>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</si>
  <si>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</si>
  <si>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</si>
  <si>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</si>
  <si>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</si>
  <si>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</si>
  <si>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</si>
  <si>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</si>
  <si>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</si>
  <si>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</si>
  <si>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</si>
  <si>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</si>
  <si>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</si>
  <si>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</si>
  <si>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</si>
  <si>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</si>
  <si>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</si>
  <si>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</si>
  <si>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</si>
  <si>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</si>
  <si>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</si>
  <si>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</si>
  <si>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</si>
  <si>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</si>
  <si>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</si>
  <si>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</si>
  <si>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</si>
  <si>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</si>
  <si>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</si>
  <si>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</si>
  <si>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</si>
  <si>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</si>
  <si>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</si>
  <si>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</si>
  <si>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</si>
  <si>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</si>
  <si>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</si>
  <si>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</si>
  <si>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</si>
  <si>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</si>
  <si>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</si>
  <si>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</si>
  <si>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</si>
  <si>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</si>
  <si>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</si>
  <si>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</si>
  <si>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</si>
  <si>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</si>
  <si>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</si>
  <si>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</si>
  <si>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</si>
  <si>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</si>
  <si>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</si>
  <si>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</si>
  <si>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</si>
  <si>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</si>
  <si>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</si>
  <si>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</si>
  <si>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</si>
  <si>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</si>
  <si>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</si>
  <si>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</si>
  <si>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</si>
  <si>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</si>
  <si>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</si>
  <si>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</si>
  <si>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</si>
  <si>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</si>
  <si>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</si>
  <si>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</si>
  <si>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</si>
  <si>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</si>
  <si>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</si>
  <si>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</si>
  <si>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</si>
  <si>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</si>
  <si>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</si>
  <si>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</si>
  <si>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</si>
  <si>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</si>
  <si>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</si>
  <si>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</si>
  <si>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</si>
  <si>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</si>
  <si>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</si>
  <si>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</si>
  <si>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</si>
  <si>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</si>
  <si>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</si>
  <si>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</si>
  <si>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</si>
  <si>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</si>
  <si>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</si>
  <si>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</si>
  <si>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</si>
  <si>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</si>
  <si>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</si>
  <si>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</si>
  <si>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</si>
  <si>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</si>
  <si>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</si>
  <si>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</si>
  <si>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</si>
  <si>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</si>
  <si>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</si>
  <si>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</si>
  <si>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</si>
  <si>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</si>
  <si>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</si>
  <si>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</si>
  <si>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</si>
  <si>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</si>
  <si>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</si>
  <si>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</si>
  <si>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</si>
  <si>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</si>
  <si>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</si>
  <si>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</si>
  <si>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</si>
  <si>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</si>
  <si>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</si>
  <si>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</si>
  <si>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</si>
  <si>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</si>
  <si>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</si>
  <si>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</si>
  <si>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</si>
  <si>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</si>
  <si>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</si>
  <si>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</si>
  <si>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</si>
  <si>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</si>
  <si>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</si>
  <si>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</si>
  <si>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</si>
  <si>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</si>
  <si>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</si>
  <si>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</si>
  <si>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</si>
  <si>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</si>
  <si>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</si>
  <si>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</si>
  <si>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</si>
  <si>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</si>
  <si>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</si>
  <si>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</si>
  <si>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</si>
  <si>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</si>
  <si>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</si>
  <si>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</si>
  <si>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</si>
  <si>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</si>
  <si>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</si>
  <si>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</si>
  <si>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</si>
  <si>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</si>
  <si>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</si>
  <si>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</si>
  <si>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</si>
  <si>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</si>
  <si>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</si>
  <si>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</si>
  <si>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</si>
  <si>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</si>
  <si>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</si>
  <si>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</si>
  <si>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</si>
  <si>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</si>
  <si>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</si>
  <si>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</si>
  <si>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</si>
  <si>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</si>
  <si>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</si>
  <si>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</si>
  <si>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</si>
  <si>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</si>
  <si>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</si>
  <si>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</si>
  <si>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</si>
  <si>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</si>
  <si>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</si>
  <si>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</si>
  <si>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</si>
  <si>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</si>
  <si>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</si>
  <si>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</si>
  <si>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</si>
  <si>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</si>
  <si>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</si>
  <si>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</si>
  <si>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</si>
  <si>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</si>
  <si>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</si>
  <si>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</si>
  <si>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</si>
  <si>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</si>
  <si>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</si>
  <si>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</si>
  <si>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</si>
  <si>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</si>
  <si>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</si>
  <si>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</si>
  <si>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</si>
  <si>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</si>
  <si>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</si>
  <si>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</si>
  <si>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</si>
  <si>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</si>
  <si>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</si>
  <si>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</si>
  <si>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</si>
  <si>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</si>
  <si>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</si>
  <si>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</si>
  <si>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</si>
  <si>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</si>
  <si>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</si>
  <si>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</si>
  <si>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</si>
  <si>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</si>
  <si>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</si>
  <si>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</si>
  <si>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</si>
  <si>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</si>
  <si>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</si>
  <si>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</si>
  <si>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</si>
  <si>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</si>
  <si>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</si>
  <si>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</si>
  <si>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</si>
  <si>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</si>
  <si>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</si>
  <si>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</si>
  <si>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</si>
  <si>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</si>
  <si>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</si>
  <si>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</si>
  <si>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</si>
  <si>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</si>
  <si>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</si>
  <si>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</si>
  <si>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</si>
  <si>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</si>
  <si>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</si>
  <si>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</si>
  <si>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</si>
  <si>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</si>
  <si>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</si>
  <si>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</si>
  <si>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</si>
  <si>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</si>
  <si>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</si>
  <si>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</si>
  <si>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</si>
  <si>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</si>
  <si>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</si>
  <si>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</si>
  <si>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</si>
  <si>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</si>
  <si>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</si>
  <si>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</si>
  <si>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</si>
  <si>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</si>
  <si>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</si>
  <si>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</si>
  <si>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</si>
  <si>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</si>
  <si>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</si>
  <si>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</si>
  <si>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</si>
  <si>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</si>
  <si>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</si>
  <si>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</si>
  <si>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</si>
  <si>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</si>
  <si>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</si>
  <si>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</si>
  <si>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</si>
  <si>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</si>
  <si>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</si>
  <si>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</si>
  <si>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</si>
  <si>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</si>
  <si>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</si>
  <si>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</si>
  <si>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</si>
  <si>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</si>
  <si>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</si>
  <si>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</si>
  <si>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</si>
  <si>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</si>
  <si>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</si>
  <si>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</si>
  <si>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</si>
  <si>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</si>
  <si>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</si>
  <si>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</si>
  <si>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</si>
  <si>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</si>
  <si>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</si>
  <si>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</si>
  <si>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</si>
  <si>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</si>
  <si>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</si>
  <si>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</si>
  <si>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</si>
  <si>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</si>
  <si>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</si>
  <si>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</si>
  <si>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</si>
  <si>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</si>
  <si>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</si>
  <si>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</si>
  <si>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</si>
  <si>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</si>
  <si>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</si>
  <si>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</si>
  <si>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</si>
  <si>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</si>
  <si>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</si>
  <si>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</si>
  <si>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</si>
  <si>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</si>
  <si>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</si>
  <si>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</si>
  <si>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</si>
  <si>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</si>
  <si>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</si>
  <si>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</si>
  <si>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</si>
  <si>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</si>
  <si>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</si>
  <si>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</si>
  <si>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</si>
  <si>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</si>
  <si>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</si>
  <si>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</si>
  <si>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</si>
  <si>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</si>
  <si>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</si>
  <si>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</si>
  <si>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</si>
  <si>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</si>
  <si>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</si>
  <si>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</si>
  <si>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</si>
  <si>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</si>
  <si>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</si>
  <si>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</si>
  <si>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</si>
  <si>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</si>
  <si>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</si>
  <si>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</si>
  <si>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</si>
  <si>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</si>
  <si>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</si>
  <si>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</si>
  <si>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</si>
  <si>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</si>
  <si>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</si>
  <si>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</si>
  <si>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</si>
  <si>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</si>
  <si>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</si>
  <si>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</si>
  <si>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</si>
  <si>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</si>
  <si>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</si>
  <si>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</si>
  <si>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</si>
  <si>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</si>
  <si>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</si>
  <si>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</si>
  <si>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</si>
  <si>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</si>
  <si>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</si>
  <si>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</si>
  <si>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</si>
  <si>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</si>
  <si>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</si>
  <si>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</si>
  <si>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</si>
  <si>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</si>
  <si>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</si>
  <si>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</si>
  <si>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</si>
  <si>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</si>
  <si>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</si>
  <si>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</si>
  <si>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</si>
  <si>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</si>
  <si>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</si>
  <si>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</si>
  <si>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</si>
  <si>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</si>
  <si>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</si>
  <si>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</si>
  <si>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</si>
  <si>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</si>
  <si>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</si>
  <si>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</si>
  <si>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</si>
  <si>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</si>
  <si>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</si>
  <si>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</si>
  <si>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</si>
  <si>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</si>
  <si>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</si>
  <si>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</si>
  <si>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</si>
  <si>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</si>
  <si>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</si>
  <si>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</si>
  <si>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</si>
  <si>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</si>
  <si>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</si>
  <si>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</si>
  <si>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</si>
  <si>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</si>
  <si>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</si>
  <si>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</si>
  <si>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</si>
  <si>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</si>
  <si>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</si>
  <si>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</si>
  <si>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</si>
  <si>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</si>
  <si>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</si>
  <si>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</si>
  <si>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</si>
  <si>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</si>
  <si>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</si>
  <si>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</si>
  <si>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</si>
  <si>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</si>
  <si>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</si>
  <si>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</si>
  <si>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</si>
  <si>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</si>
  <si>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</si>
  <si>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</si>
  <si>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</si>
  <si>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</si>
  <si>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</si>
  <si>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</si>
  <si>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</si>
  <si>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</si>
  <si>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</si>
  <si>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</si>
  <si>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</si>
  <si>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</si>
  <si>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</si>
  <si>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</si>
  <si>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</si>
  <si>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</si>
  <si>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</si>
  <si>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</si>
  <si>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</si>
  <si>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</si>
  <si>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</si>
  <si>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</si>
  <si>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</si>
  <si>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</si>
  <si>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</si>
  <si>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</si>
  <si>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</si>
  <si>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</si>
  <si>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</si>
  <si>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</si>
  <si>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</si>
  <si>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</si>
  <si>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</si>
  <si>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</si>
  <si>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</si>
  <si>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</si>
  <si>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</si>
  <si>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</si>
  <si>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</si>
  <si>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</si>
  <si>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</si>
  <si>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</si>
  <si>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</si>
  <si>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</si>
  <si>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</si>
  <si>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</si>
  <si>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</si>
  <si>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</si>
  <si>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</si>
  <si>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</si>
  <si>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</si>
  <si>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</si>
  <si>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</si>
  <si>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</si>
  <si>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</si>
  <si>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</si>
  <si>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</si>
  <si>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</si>
  <si>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</si>
  <si>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</si>
  <si>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</si>
  <si>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</si>
  <si>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</si>
  <si>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</si>
  <si>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</si>
  <si>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</si>
  <si>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</si>
  <si>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</si>
  <si>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</si>
  <si>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</si>
  <si>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</si>
  <si>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</si>
  <si>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</si>
  <si>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</si>
  <si>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</si>
  <si>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</si>
  <si>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</si>
  <si>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</si>
  <si>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</si>
  <si>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</si>
  <si>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</si>
  <si>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</si>
  <si>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</si>
  <si>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</si>
  <si>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</si>
  <si>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</si>
  <si>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</si>
  <si>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</si>
  <si>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</si>
  <si>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</si>
  <si>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</si>
  <si>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</si>
  <si>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</si>
  <si>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</si>
  <si>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</si>
  <si>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</si>
  <si>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</si>
  <si>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</si>
  <si>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</si>
  <si>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</si>
  <si>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</si>
  <si>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</si>
  <si>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</si>
  <si>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</si>
  <si>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</si>
  <si>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</si>
  <si>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</si>
  <si>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</si>
  <si>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</si>
  <si>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</si>
  <si>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</si>
  <si>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</si>
  <si>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</si>
  <si>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</si>
  <si>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</si>
  <si>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</si>
  <si>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</si>
  <si>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</si>
  <si>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</si>
  <si>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</si>
  <si>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</si>
  <si>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</si>
  <si>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</si>
  <si>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</si>
  <si>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</si>
  <si>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</si>
  <si>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</si>
  <si>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</si>
  <si>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</si>
  <si>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</si>
  <si>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</si>
  <si>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</si>
  <si>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</si>
  <si>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</si>
  <si>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</si>
  <si>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</si>
  <si>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</si>
  <si>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</si>
  <si>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</si>
  <si>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</si>
  <si>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</si>
  <si>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</si>
  <si>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</si>
  <si>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</si>
  <si>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</si>
  <si>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</si>
  <si>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</si>
  <si>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</si>
  <si>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</si>
  <si>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</si>
  <si>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</si>
  <si>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</si>
  <si>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</si>
  <si>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</si>
  <si>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</si>
  <si>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</si>
  <si>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</si>
  <si>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</si>
  <si>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</si>
  <si>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</si>
  <si>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</si>
  <si>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</si>
  <si>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</si>
  <si>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</si>
  <si>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</si>
  <si>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</si>
  <si>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</si>
  <si>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</si>
  <si>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</si>
  <si>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</si>
  <si>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</si>
  <si>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</si>
  <si>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</si>
  <si>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</si>
  <si>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</si>
  <si>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</si>
  <si>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</si>
  <si>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</si>
  <si>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</si>
  <si>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</si>
  <si>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</si>
  <si>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</si>
  <si>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</si>
  <si>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</si>
  <si>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</si>
  <si>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</si>
  <si>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</si>
  <si>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</si>
  <si>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</si>
  <si>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</si>
  <si>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</si>
  <si>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</si>
  <si>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</si>
  <si>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</si>
  <si>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</si>
  <si>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</si>
  <si>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</si>
  <si>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</si>
  <si>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</si>
  <si>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</si>
  <si>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</si>
  <si>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</si>
  <si>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</si>
  <si>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</si>
  <si>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</si>
  <si>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</si>
  <si>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</si>
  <si>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</si>
  <si>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</si>
  <si>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</si>
  <si>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</si>
  <si>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</si>
  <si>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</si>
  <si>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</si>
  <si>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</si>
  <si>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</si>
  <si>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</si>
  <si>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</si>
  <si>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</si>
  <si>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</si>
  <si>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</si>
  <si>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</si>
  <si>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</si>
  <si>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</si>
  <si>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</si>
  <si>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</si>
  <si>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</si>
  <si>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</si>
  <si>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</si>
  <si>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</si>
  <si>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</si>
  <si>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</si>
  <si>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</si>
  <si>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</si>
  <si>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</si>
  <si>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</si>
  <si>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</si>
  <si>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</si>
  <si>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</si>
  <si>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</si>
  <si>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</si>
  <si>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</si>
  <si>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</si>
  <si>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</si>
  <si>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</si>
  <si>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</si>
  <si>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</si>
  <si>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</si>
  <si>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</si>
  <si>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</si>
  <si>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</si>
  <si>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</si>
  <si>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</si>
  <si>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</si>
  <si>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</si>
  <si>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</si>
  <si>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</si>
  <si>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</si>
  <si>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</si>
  <si>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</si>
  <si>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</si>
  <si>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</si>
  <si>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</si>
  <si>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</si>
  <si>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</si>
  <si>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</si>
  <si>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</si>
  <si>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</si>
  <si>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</si>
  <si>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</si>
  <si>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</si>
  <si>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</si>
  <si>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</si>
  <si>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</si>
  <si>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</si>
  <si>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</si>
  <si>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</si>
  <si>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</si>
  <si>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</si>
  <si>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</si>
  <si>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</si>
  <si>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</si>
  <si>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</si>
  <si>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</si>
  <si>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</si>
  <si>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</si>
  <si>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</si>
  <si>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</si>
  <si>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</si>
  <si>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</si>
  <si>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</si>
  <si>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</si>
  <si>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</si>
  <si>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</si>
  <si>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</si>
  <si>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</si>
  <si>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</si>
  <si>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</si>
  <si>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</si>
  <si>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</si>
  <si>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</si>
  <si>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</si>
  <si>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</si>
  <si>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</si>
  <si>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</si>
  <si>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</si>
  <si>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</si>
  <si>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</si>
  <si>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</si>
  <si>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</si>
  <si>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</si>
  <si>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</si>
  <si>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</si>
  <si>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</si>
  <si>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</si>
  <si>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</si>
  <si>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</si>
  <si>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</si>
  <si>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</si>
  <si>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</si>
  <si>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</si>
  <si>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</si>
  <si>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</si>
  <si>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</si>
  <si>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</si>
  <si>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</si>
  <si>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</si>
  <si>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</si>
  <si>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</si>
  <si>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</si>
  <si>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</si>
  <si>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</si>
  <si>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</si>
  <si>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</si>
  <si>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</si>
  <si>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</si>
  <si>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</si>
  <si>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</si>
  <si>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</si>
  <si>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</si>
  <si>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</si>
  <si>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</si>
  <si>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</si>
  <si>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</si>
  <si>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</si>
  <si>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</si>
  <si>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</si>
  <si>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</si>
  <si>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</si>
  <si>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</si>
  <si>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</si>
  <si>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</si>
  <si>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</si>
  <si>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</si>
  <si>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</si>
  <si>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</si>
  <si>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</si>
  <si>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</si>
  <si>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</si>
  <si>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</si>
  <si>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</si>
  <si>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</si>
  <si>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</si>
  <si>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</si>
  <si>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</si>
  <si>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</si>
  <si>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</si>
  <si>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</si>
  <si>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</si>
  <si>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</si>
  <si>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</si>
  <si>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</si>
  <si>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</si>
  <si>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</si>
  <si>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</si>
  <si>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</si>
  <si>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</si>
  <si>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</si>
  <si>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</si>
  <si>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</si>
  <si>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</si>
  <si>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</si>
  <si>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</si>
  <si>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</si>
  <si>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</si>
  <si>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</si>
  <si>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</si>
  <si>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</si>
  <si>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</si>
  <si>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</si>
  <si>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</si>
  <si>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</si>
  <si>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</si>
  <si>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</si>
  <si>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</si>
  <si>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</si>
  <si>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</si>
  <si>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</si>
  <si>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</si>
  <si>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</si>
  <si>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</si>
  <si>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</si>
  <si>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</si>
  <si>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</si>
  <si>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</si>
  <si>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</si>
  <si>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</si>
  <si>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</si>
  <si>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</si>
  <si>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</si>
  <si>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</si>
  <si>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</si>
  <si>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</si>
  <si>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</si>
  <si>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</si>
  <si>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</si>
  <si>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</si>
  <si>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</si>
  <si>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</si>
  <si>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</si>
  <si>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</si>
  <si>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</si>
  <si>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</si>
  <si>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</si>
  <si>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</si>
  <si>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</si>
  <si>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</si>
  <si>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</si>
  <si>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</si>
  <si>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</si>
  <si>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</si>
  <si>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</si>
  <si>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</si>
  <si>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</si>
  <si>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</si>
  <si>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</si>
  <si>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</si>
  <si>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</si>
  <si>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</si>
  <si>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</si>
  <si>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</si>
  <si>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</si>
  <si>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</si>
  <si>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</si>
  <si>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</si>
  <si>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</si>
  <si>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</si>
  <si>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</si>
  <si>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</si>
  <si>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</si>
  <si>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</si>
  <si>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</si>
  <si>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</si>
  <si>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</si>
  <si>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</si>
  <si>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</si>
  <si>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</si>
  <si>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</si>
  <si>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</si>
  <si>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</si>
  <si>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</si>
  <si>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</si>
  <si>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</si>
  <si>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</si>
  <si>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</si>
  <si>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</si>
  <si>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</si>
  <si>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</si>
  <si>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</si>
  <si>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</si>
  <si>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</si>
  <si>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</si>
  <si>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</si>
  <si>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</si>
  <si>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</si>
  <si>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</si>
  <si>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</si>
  <si>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</si>
  <si>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</si>
  <si>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</si>
  <si>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</si>
  <si>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</si>
  <si>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</si>
  <si>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</si>
  <si>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</si>
  <si>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</si>
  <si>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</si>
  <si>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</si>
  <si>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</si>
  <si>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</si>
  <si>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</si>
  <si>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</si>
  <si>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</si>
  <si>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</si>
  <si>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</si>
  <si>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</si>
  <si>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</si>
  <si>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</si>
  <si>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</si>
  <si>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</si>
  <si>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</si>
  <si>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</si>
  <si>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</si>
  <si>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</si>
  <si>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</si>
  <si>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</si>
  <si>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</si>
  <si>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</si>
  <si>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</si>
  <si>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</si>
  <si>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</si>
  <si>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</si>
  <si>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</si>
  <si>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</si>
  <si>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</si>
  <si>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</si>
  <si>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</si>
  <si>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</si>
  <si>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</si>
  <si>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</si>
  <si>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</si>
  <si>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</si>
  <si>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</si>
  <si>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</si>
  <si>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</si>
  <si>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</si>
  <si>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</si>
  <si>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</si>
  <si>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</si>
  <si>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</si>
  <si>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</si>
  <si>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</si>
  <si>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</si>
  <si>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</si>
  <si>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</si>
  <si>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</si>
  <si>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</si>
  <si>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</si>
  <si>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</si>
  <si>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</si>
  <si>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</si>
  <si>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</si>
  <si>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</si>
  <si>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</si>
  <si>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</si>
  <si>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</si>
  <si>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</si>
  <si>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</si>
  <si>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</si>
  <si>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</si>
  <si>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</si>
  <si>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</si>
  <si>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</si>
  <si>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</si>
  <si>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</si>
  <si>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</si>
  <si>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</si>
  <si>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</si>
  <si>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</si>
  <si>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</si>
  <si>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</si>
  <si>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</si>
  <si>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</si>
  <si>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</si>
  <si>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</si>
  <si>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</si>
  <si>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</si>
  <si>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</si>
  <si>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</si>
  <si>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</si>
  <si>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</si>
  <si>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</si>
  <si>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</si>
  <si>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</si>
  <si>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</si>
  <si>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</si>
  <si>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</si>
  <si>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</si>
  <si>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</si>
  <si>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</si>
  <si>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</si>
  <si>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</si>
  <si>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</si>
  <si>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</si>
  <si>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</si>
  <si>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</si>
  <si>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</si>
  <si>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</si>
  <si>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</si>
  <si>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</si>
  <si>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</si>
  <si>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</si>
  <si>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</si>
  <si>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</si>
  <si>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</si>
  <si>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</si>
  <si>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</si>
  <si>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</si>
  <si>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</si>
  <si>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</si>
  <si>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</si>
  <si>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</si>
  <si>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</si>
  <si>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</si>
  <si>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</si>
  <si>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</si>
  <si>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</si>
  <si>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</si>
  <si>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</si>
  <si>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</si>
  <si>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</si>
  <si>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</si>
  <si>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</si>
  <si>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</si>
  <si>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</si>
  <si>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</si>
  <si>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</si>
  <si>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</si>
  <si>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</si>
  <si>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</si>
  <si>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</si>
  <si>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</si>
  <si>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</si>
  <si>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</si>
  <si>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</si>
  <si>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</si>
  <si>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</si>
  <si>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</si>
  <si>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</si>
  <si>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</si>
  <si>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</si>
  <si>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</si>
  <si>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</si>
  <si>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</si>
  <si>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</si>
  <si>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</si>
  <si>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</si>
  <si>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</si>
  <si>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</si>
  <si>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</si>
  <si>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</si>
  <si>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</si>
  <si>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</si>
  <si>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</si>
  <si>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</si>
  <si>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</si>
  <si>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</si>
  <si>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</si>
  <si>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</si>
  <si>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</si>
  <si>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</si>
  <si>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</si>
  <si>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</si>
  <si>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</si>
  <si>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</si>
  <si>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</si>
  <si>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</si>
  <si>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</si>
  <si>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</si>
  <si>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</si>
  <si>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</si>
  <si>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</si>
  <si>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</si>
  <si>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</si>
  <si>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</si>
  <si>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</si>
  <si>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</si>
  <si>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</si>
  <si>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</si>
  <si>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</si>
  <si>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</si>
  <si>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</si>
  <si>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</si>
  <si>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</si>
  <si>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</si>
  <si>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</si>
  <si>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</si>
  <si>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</si>
  <si>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</si>
  <si>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</si>
  <si>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</si>
  <si>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</si>
  <si>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</si>
  <si>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</si>
  <si>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</si>
  <si>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</si>
  <si>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</si>
  <si>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</si>
  <si>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</si>
  <si>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</si>
  <si>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</si>
  <si>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</si>
  <si>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</si>
  <si>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</si>
  <si>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</si>
  <si>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</si>
  <si>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</si>
  <si>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</si>
  <si>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</si>
  <si>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</si>
  <si>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</si>
  <si>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</si>
  <si>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</si>
  <si>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</si>
  <si>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</si>
  <si>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</si>
  <si>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</si>
  <si>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</si>
  <si>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</si>
  <si>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</si>
  <si>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</si>
  <si>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</si>
  <si>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</si>
  <si>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</si>
  <si>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</si>
  <si>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</si>
  <si>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</si>
  <si>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</si>
  <si>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</si>
  <si>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</si>
  <si>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</si>
  <si>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</si>
  <si>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</si>
  <si>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</si>
  <si>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</si>
  <si>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</si>
  <si>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</si>
  <si>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</si>
  <si>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</si>
  <si>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</si>
  <si>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</si>
  <si>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</si>
  <si>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</si>
  <si>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</si>
  <si>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</si>
  <si>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</si>
  <si>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</si>
  <si>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</si>
  <si>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</si>
  <si>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</si>
  <si>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</si>
  <si>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</si>
  <si>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</si>
  <si>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</si>
  <si>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</si>
  <si>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</si>
  <si>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</si>
  <si>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</si>
  <si>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</si>
  <si>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</si>
  <si>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</si>
  <si>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</si>
  <si>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</si>
  <si>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</si>
  <si>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</si>
  <si>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</si>
  <si>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</si>
  <si>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</si>
  <si>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</si>
  <si>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</si>
  <si>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</si>
  <si>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</si>
  <si>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</si>
  <si>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</si>
  <si>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</si>
  <si>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</si>
  <si>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</si>
  <si>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</si>
  <si>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</si>
  <si>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</si>
  <si>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</si>
  <si>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</si>
  <si>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</si>
  <si>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</si>
  <si>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</si>
  <si>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</si>
  <si>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</si>
  <si>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</si>
  <si>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</si>
  <si>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</si>
  <si>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</si>
  <si>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</si>
  <si>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</si>
  <si>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</si>
  <si>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</si>
  <si>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</si>
  <si>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</si>
  <si>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</si>
  <si>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</si>
  <si>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</si>
  <si>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</si>
  <si>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</si>
  <si>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</si>
  <si>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</si>
  <si>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</si>
  <si>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</si>
  <si>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</si>
  <si>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</si>
  <si>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</si>
  <si>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</si>
  <si>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</si>
  <si>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</si>
  <si>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</si>
  <si>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</si>
  <si>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</si>
  <si>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</si>
  <si>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</si>
  <si>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</si>
  <si>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</si>
  <si>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</si>
  <si>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</si>
  <si>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</si>
  <si>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</si>
  <si>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</si>
  <si>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</si>
  <si>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</si>
  <si>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</si>
  <si>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</si>
  <si>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</si>
  <si>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</si>
  <si>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</si>
  <si>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</si>
  <si>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</si>
  <si>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</si>
  <si>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</si>
  <si>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</si>
  <si>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</si>
  <si>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</si>
  <si>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</si>
  <si>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</si>
  <si>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</si>
  <si>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</si>
  <si>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</si>
  <si>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</si>
  <si>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</si>
  <si>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</si>
  <si>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</si>
  <si>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</si>
  <si>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</si>
  <si>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</si>
  <si>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</si>
  <si>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</si>
  <si>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</si>
  <si>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</si>
  <si>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</si>
  <si>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</si>
  <si>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</si>
  <si>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</si>
  <si>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</si>
  <si>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</si>
  <si>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</si>
  <si>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</si>
  <si>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</si>
  <si>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</si>
  <si>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</si>
  <si>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</si>
  <si>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</si>
  <si>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</si>
  <si>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</si>
  <si>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</si>
  <si>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</si>
  <si>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</si>
  <si>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</si>
  <si>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</si>
  <si>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</si>
  <si>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</si>
  <si>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</si>
  <si>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</si>
  <si>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</si>
  <si>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</si>
  <si>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</si>
  <si>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</si>
  <si>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</si>
  <si>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</si>
  <si>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</si>
  <si>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</si>
  <si>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</si>
  <si>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</si>
  <si>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</si>
  <si>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</si>
  <si>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</si>
  <si>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</si>
  <si>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</si>
  <si>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</si>
  <si>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</si>
  <si>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</si>
  <si>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</si>
  <si>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</si>
  <si>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</si>
  <si>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</si>
  <si>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</si>
  <si>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</si>
  <si>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</si>
  <si>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</si>
  <si>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</si>
  <si>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</si>
  <si>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</si>
  <si>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</si>
  <si>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</si>
  <si>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</si>
  <si>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</si>
  <si>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</si>
  <si>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</si>
  <si>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</si>
  <si>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</si>
  <si>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</si>
  <si>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</si>
  <si>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</si>
  <si>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</si>
  <si>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</si>
  <si>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</si>
  <si>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</si>
  <si>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</si>
  <si>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</si>
  <si>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</si>
  <si>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</si>
  <si>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</si>
  <si>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</si>
  <si>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</si>
  <si>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</si>
  <si>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</si>
  <si>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</si>
  <si>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</si>
  <si>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</si>
  <si>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</si>
  <si>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</si>
  <si>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</si>
  <si>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</si>
  <si>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</si>
  <si>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</si>
  <si>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</si>
  <si>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</si>
  <si>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</si>
  <si>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</si>
  <si>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</si>
  <si>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</si>
  <si>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</si>
  <si>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</si>
  <si>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</si>
  <si>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</si>
  <si>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</si>
  <si>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</si>
  <si>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</si>
  <si>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</si>
  <si>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</si>
  <si>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</si>
  <si>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</si>
  <si>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</si>
  <si>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</si>
  <si>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</si>
  <si>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</si>
  <si>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</si>
  <si>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</si>
  <si>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</si>
  <si>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</si>
  <si>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</si>
  <si>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</si>
  <si>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</si>
  <si>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</si>
  <si>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</si>
  <si>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</si>
  <si>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</si>
  <si>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</si>
  <si>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</si>
  <si>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</si>
  <si>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</si>
  <si>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</si>
  <si>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</si>
  <si>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</si>
  <si>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</si>
  <si>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</si>
  <si>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</si>
  <si>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</si>
  <si>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</si>
  <si>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</si>
  <si>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</si>
  <si>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</si>
  <si>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</si>
  <si>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</si>
  <si>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</si>
  <si>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</si>
  <si>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</si>
  <si>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</si>
  <si>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</si>
  <si>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</si>
  <si>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</si>
  <si>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</si>
  <si>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</si>
  <si>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</si>
  <si>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</si>
  <si>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</si>
  <si>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</si>
  <si>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</si>
  <si>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</si>
  <si>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</si>
  <si>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</si>
  <si>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</si>
  <si>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</si>
  <si>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</si>
  <si>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</si>
  <si>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</si>
  <si>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</si>
  <si>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</si>
  <si>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</si>
  <si>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</si>
  <si>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</si>
  <si>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</si>
  <si>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</si>
  <si>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</si>
  <si>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</si>
  <si>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</si>
  <si>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</si>
  <si>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</si>
  <si>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</si>
  <si>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</si>
  <si>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</si>
  <si>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</si>
  <si>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</si>
  <si>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</si>
  <si>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</si>
  <si>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</si>
  <si>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</si>
  <si>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</si>
  <si>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</si>
  <si>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</si>
  <si>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</si>
  <si>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</si>
  <si>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</si>
  <si>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</si>
  <si>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</si>
  <si>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</si>
  <si>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</si>
  <si>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</si>
  <si>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</si>
  <si>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</si>
  <si>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</si>
  <si>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</si>
  <si>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</si>
  <si>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</si>
  <si>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</si>
  <si>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</si>
  <si>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</si>
  <si>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</si>
  <si>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</si>
  <si>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</si>
  <si>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</si>
  <si>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</si>
  <si>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</si>
  <si>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</si>
  <si>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</si>
  <si>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</si>
  <si>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</si>
  <si>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</si>
  <si>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</si>
  <si>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</si>
  <si>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</si>
  <si>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</si>
  <si>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</si>
  <si>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</si>
  <si>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</si>
  <si>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</si>
  <si>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</si>
  <si>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</si>
  <si>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</si>
  <si>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</si>
  <si>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</si>
  <si>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</si>
  <si>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</si>
  <si>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</si>
  <si>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</si>
  <si>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</si>
  <si>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</si>
  <si>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</si>
  <si>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</si>
  <si>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</si>
  <si>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</si>
  <si>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</si>
  <si>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</si>
  <si>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</si>
  <si>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</si>
  <si>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</si>
  <si>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</si>
  <si>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</si>
  <si>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</si>
  <si>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</si>
  <si>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</si>
  <si>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</si>
  <si>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</si>
  <si>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</si>
  <si>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</si>
  <si>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</si>
  <si>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</si>
  <si>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</si>
  <si>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</si>
  <si>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</si>
  <si>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</si>
  <si>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</si>
  <si>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</si>
  <si>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</si>
  <si>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</si>
  <si>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</si>
  <si>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</si>
  <si>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</si>
  <si>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</si>
  <si>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</si>
  <si>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</si>
  <si>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</si>
  <si>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</si>
  <si>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</si>
  <si>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</si>
  <si>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</si>
  <si>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</si>
  <si>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</si>
  <si>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</si>
  <si>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</si>
  <si>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</si>
  <si>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</si>
  <si>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</si>
  <si>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</si>
  <si>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</si>
  <si>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</si>
  <si>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</si>
  <si>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</si>
  <si>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</si>
  <si>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</si>
  <si>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</si>
  <si>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</si>
  <si>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</si>
  <si>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</si>
  <si>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</si>
  <si>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</si>
  <si>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</si>
  <si>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</si>
  <si>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</si>
  <si>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</si>
  <si>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</si>
  <si>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</si>
  <si>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</si>
  <si>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</si>
  <si>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</si>
  <si>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</si>
  <si>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</si>
  <si>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</si>
  <si>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</si>
  <si>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</si>
  <si>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</si>
  <si>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</si>
  <si>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</si>
  <si>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</si>
  <si>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</si>
  <si>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</si>
  <si>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</si>
  <si>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</si>
  <si>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</si>
  <si>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</si>
  <si>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</si>
  <si>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</si>
  <si>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</si>
  <si>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</si>
  <si>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</si>
  <si>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</si>
  <si>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</si>
  <si>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</si>
  <si>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</si>
  <si>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</si>
  <si>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</si>
  <si>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</si>
  <si>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</si>
  <si>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</si>
  <si>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</si>
  <si>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</si>
  <si>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</si>
  <si>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</si>
  <si>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</si>
  <si>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</si>
  <si>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</si>
  <si>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</si>
  <si>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</si>
  <si>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</si>
  <si>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</si>
  <si>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</si>
  <si>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</si>
  <si>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</si>
  <si>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</si>
  <si>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</si>
  <si>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</si>
  <si>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</si>
  <si>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</si>
  <si>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</si>
  <si>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</si>
  <si>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</si>
  <si>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</si>
  <si>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</si>
  <si>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</si>
  <si>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</si>
  <si>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</si>
  <si>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</si>
  <si>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</si>
  <si>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</si>
  <si>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</si>
  <si>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</si>
  <si>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</si>
  <si>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</si>
  <si>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</si>
  <si>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</si>
  <si>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</si>
  <si>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</si>
  <si>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</si>
  <si>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</si>
  <si>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</si>
  <si>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</si>
  <si>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</si>
  <si>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</si>
  <si>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</si>
  <si>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</si>
  <si>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</si>
  <si>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</si>
  <si>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</si>
  <si>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</si>
  <si>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</si>
  <si>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</si>
  <si>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</si>
  <si>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</si>
  <si>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</si>
  <si>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</si>
  <si>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</si>
  <si>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</si>
  <si>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</si>
  <si>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</si>
  <si>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</si>
  <si>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</si>
  <si>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</si>
  <si>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</si>
  <si>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</si>
  <si>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</si>
  <si>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</si>
  <si>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</si>
  <si>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</si>
  <si>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</si>
  <si>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</si>
  <si>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</si>
  <si>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</si>
  <si>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</si>
  <si>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</si>
  <si>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</si>
  <si>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</si>
  <si>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</si>
  <si>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</si>
  <si>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</si>
  <si>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</si>
  <si>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</si>
  <si>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</si>
  <si>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</si>
  <si>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</si>
  <si>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</si>
  <si>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</si>
  <si>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</si>
  <si>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</si>
  <si>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</si>
  <si>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</si>
  <si>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</si>
  <si>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</si>
  <si>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</si>
  <si>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</si>
  <si>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</si>
  <si>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</si>
  <si>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</si>
  <si>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</si>
  <si>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</si>
  <si>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</si>
  <si>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</si>
  <si>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</si>
  <si>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</si>
  <si>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</si>
  <si>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</si>
  <si>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</si>
  <si>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</si>
  <si>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</si>
  <si>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</si>
  <si>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</si>
  <si>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</si>
  <si>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</si>
  <si>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</si>
  <si>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</si>
  <si>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</si>
  <si>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</si>
  <si>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</si>
  <si>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</si>
  <si>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</si>
  <si>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</si>
  <si>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</si>
  <si>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</si>
  <si>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</si>
  <si>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</si>
  <si>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</si>
  <si>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</si>
  <si>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</si>
  <si>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</si>
  <si>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</si>
  <si>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</si>
  <si>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</si>
  <si>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</si>
  <si>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</si>
  <si>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</si>
  <si>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</si>
  <si>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</si>
  <si>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</si>
  <si>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</si>
  <si>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</si>
  <si>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</si>
  <si>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</si>
  <si>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</si>
  <si>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</si>
  <si>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</si>
  <si>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</si>
  <si>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</si>
  <si>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</si>
  <si>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</si>
  <si>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</si>
  <si>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</si>
  <si>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</si>
  <si>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</si>
  <si>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</si>
  <si>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</si>
  <si>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</si>
  <si>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</si>
  <si>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</si>
  <si>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</si>
  <si>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</si>
  <si>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</si>
  <si>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</si>
  <si>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</si>
  <si>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</si>
  <si>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</si>
  <si>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</si>
  <si>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</si>
  <si>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</si>
  <si>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</si>
  <si>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</si>
  <si>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</si>
  <si>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</si>
  <si>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</si>
  <si>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</si>
  <si>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</si>
  <si>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</si>
  <si>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</si>
  <si>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</si>
  <si>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</si>
  <si>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</si>
  <si>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</si>
  <si>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</si>
  <si>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</si>
  <si>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</si>
  <si>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</si>
  <si>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</si>
  <si>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</si>
  <si>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</si>
  <si>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</si>
  <si>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</si>
  <si>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</si>
  <si>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</si>
  <si>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</si>
  <si>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</si>
  <si>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</si>
  <si>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</si>
  <si>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</si>
  <si>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</si>
  <si>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</si>
  <si>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</si>
  <si>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</si>
  <si>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</si>
  <si>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</si>
  <si>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</si>
  <si>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</si>
  <si>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</si>
  <si>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</si>
  <si>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</si>
  <si>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</si>
  <si>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</si>
  <si>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</si>
  <si>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</si>
  <si>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</si>
  <si>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</si>
  <si>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</si>
  <si>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</si>
  <si>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</si>
  <si>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</si>
  <si>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</si>
  <si>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</si>
  <si>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</si>
  <si>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</si>
  <si>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</si>
  <si>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</si>
  <si>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</si>
  <si>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</si>
  <si>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</si>
  <si>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</si>
  <si>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</si>
  <si>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</si>
  <si>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</si>
  <si>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</si>
  <si>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</si>
  <si>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</si>
  <si>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</si>
  <si>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</si>
  <si>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</si>
  <si>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</si>
  <si>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</si>
  <si>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</si>
  <si>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</si>
  <si>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</si>
  <si>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</si>
  <si>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</si>
  <si>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</si>
  <si>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</si>
  <si>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</si>
  <si>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</si>
  <si>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</si>
  <si>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</si>
  <si>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</si>
  <si>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</si>
  <si>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</si>
  <si>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</si>
  <si>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</si>
  <si>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</si>
  <si>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</si>
  <si>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</si>
  <si>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</si>
  <si>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</si>
  <si>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</si>
  <si>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</si>
  <si>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</si>
  <si>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</si>
  <si>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</si>
  <si>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</si>
  <si>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</si>
  <si>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</si>
  <si>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</si>
  <si>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</si>
  <si>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</si>
  <si>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</si>
  <si>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</si>
  <si>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</si>
  <si>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</si>
  <si>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</si>
  <si>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</si>
  <si>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</si>
  <si>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</si>
  <si>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</si>
  <si>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</si>
  <si>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</si>
  <si>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</si>
  <si>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</si>
  <si>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</si>
  <si>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</si>
  <si>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</si>
  <si>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</si>
  <si>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</si>
  <si>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</si>
  <si>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</si>
  <si>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</si>
  <si>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</si>
  <si>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</si>
  <si>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</si>
  <si>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</si>
  <si>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</si>
  <si>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</si>
  <si>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</si>
  <si>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</si>
  <si>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</si>
  <si>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</si>
  <si>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</si>
  <si>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</si>
  <si>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</si>
  <si>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</si>
  <si>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</si>
  <si>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</si>
  <si>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</si>
  <si>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</si>
  <si>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</si>
  <si>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</si>
  <si>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</si>
  <si>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</si>
  <si>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</si>
  <si>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</si>
  <si>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</si>
  <si>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</si>
  <si>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</si>
  <si>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</si>
  <si>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</si>
  <si>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</si>
  <si>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</si>
  <si>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</si>
  <si>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</si>
  <si>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</si>
  <si>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</si>
  <si>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</si>
  <si>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</si>
  <si>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</si>
  <si>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</si>
  <si>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</si>
  <si>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</si>
  <si>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</si>
  <si>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</si>
  <si>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</si>
  <si>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</si>
  <si>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</si>
  <si>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</si>
  <si>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</si>
  <si>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</si>
  <si>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</si>
  <si>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</si>
  <si>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</si>
  <si>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</si>
  <si>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</si>
  <si>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</si>
  <si>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</si>
  <si>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</si>
  <si>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</si>
  <si>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</si>
  <si>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</si>
  <si>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</si>
  <si>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</si>
  <si>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</si>
  <si>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</si>
  <si>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</si>
  <si>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</si>
  <si>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</si>
  <si>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</si>
  <si>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</si>
  <si>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</si>
  <si>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</si>
  <si>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</si>
  <si>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</si>
  <si>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</si>
  <si>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</si>
  <si>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</si>
  <si>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</si>
  <si>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</si>
  <si>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</si>
  <si>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</si>
  <si>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</si>
  <si>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</si>
  <si>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</si>
  <si>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</si>
  <si>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</si>
  <si>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</si>
  <si>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</si>
  <si>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</si>
  <si>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</si>
  <si>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</si>
  <si>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</si>
  <si>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</si>
  <si>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</si>
  <si>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</si>
  <si>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</si>
  <si>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</si>
  <si>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</si>
  <si>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</si>
  <si>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</si>
  <si>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</si>
  <si>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</si>
  <si>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</si>
  <si>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</si>
  <si>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</si>
  <si>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</si>
  <si>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</si>
  <si>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</si>
  <si>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</si>
  <si>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</si>
  <si>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</si>
  <si>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</si>
  <si>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</si>
  <si>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</si>
  <si>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</si>
  <si>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</si>
  <si>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</si>
  <si>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</si>
  <si>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</si>
  <si>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</si>
  <si>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</si>
  <si>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</si>
  <si>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</si>
  <si>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</si>
  <si>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</si>
  <si>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</si>
  <si>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</si>
  <si>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</si>
  <si>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</si>
  <si>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</si>
  <si>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</si>
  <si>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</si>
  <si>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</si>
  <si>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</si>
  <si>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</si>
  <si>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</si>
  <si>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</si>
  <si>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</si>
  <si>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</si>
  <si>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</si>
  <si>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</si>
  <si>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</si>
  <si>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</si>
  <si>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</si>
  <si>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</si>
  <si>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</si>
  <si>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</si>
  <si>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</si>
  <si>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</si>
  <si>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</si>
  <si>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</si>
  <si>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</si>
  <si>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</si>
  <si>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</si>
  <si>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</si>
  <si>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</si>
  <si>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</si>
  <si>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</si>
  <si>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</si>
  <si>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</si>
  <si>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</si>
  <si>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</si>
  <si>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</si>
  <si>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</si>
  <si>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</si>
  <si>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</si>
  <si>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</si>
  <si>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</si>
  <si>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</si>
  <si>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</si>
  <si>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</si>
  <si>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</si>
  <si>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</si>
  <si>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</si>
  <si>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</si>
  <si>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</si>
  <si>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</si>
  <si>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</si>
  <si>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</si>
  <si>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</si>
  <si>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</si>
  <si>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</si>
  <si>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</si>
  <si>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</si>
  <si>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</si>
  <si>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</si>
  <si>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</si>
  <si>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</si>
  <si>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</si>
  <si>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</si>
  <si>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</si>
  <si>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</si>
  <si>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</si>
  <si>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</si>
  <si>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</si>
  <si>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</si>
  <si>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</si>
  <si>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</si>
  <si>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</si>
  <si>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</si>
  <si>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</si>
  <si>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</si>
  <si>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</si>
  <si>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</si>
  <si>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</si>
  <si>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</si>
  <si>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</si>
  <si>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</si>
  <si>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</si>
  <si>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</si>
  <si>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</si>
  <si>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</si>
  <si>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</si>
  <si>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</si>
  <si>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</si>
  <si>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</si>
  <si>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</si>
  <si>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</si>
  <si>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</si>
  <si>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</si>
  <si>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</si>
  <si>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</si>
  <si>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</si>
  <si>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</si>
  <si>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</si>
  <si>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</si>
  <si>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</si>
  <si>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</si>
  <si>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</si>
  <si>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</si>
  <si>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</si>
  <si>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</si>
  <si>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</si>
  <si>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</si>
  <si>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</si>
  <si>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</si>
  <si>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</si>
  <si>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</si>
  <si>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</si>
  <si>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</si>
  <si>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</si>
  <si>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</si>
  <si>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</si>
  <si>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</si>
  <si>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</si>
  <si>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</si>
  <si>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</si>
  <si>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</si>
  <si>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</si>
  <si>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</si>
  <si>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</si>
  <si>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</si>
  <si>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</si>
  <si>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</si>
  <si>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</si>
  <si>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</si>
  <si>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</si>
  <si>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</si>
  <si>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</si>
  <si>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</si>
  <si>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</si>
  <si>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</si>
  <si>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</si>
  <si>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</si>
  <si>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</si>
  <si>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</si>
  <si>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</si>
  <si>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</si>
  <si>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</si>
  <si>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</si>
  <si>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</si>
  <si>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</si>
  <si>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</si>
  <si>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</si>
  <si>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</si>
  <si>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</si>
  <si>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</si>
  <si>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</si>
  <si>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</si>
  <si>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</si>
  <si>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</si>
  <si>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</si>
  <si>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</si>
  <si>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</si>
  <si>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</si>
  <si>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</si>
  <si>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</si>
  <si>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</si>
  <si>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</si>
  <si>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</si>
  <si>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</si>
  <si>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</si>
  <si>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</si>
  <si>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</si>
  <si>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</si>
  <si>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</si>
  <si>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</si>
  <si>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</si>
  <si>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</si>
  <si>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</si>
  <si>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</si>
  <si>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</si>
  <si>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</si>
  <si>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</si>
  <si>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</si>
  <si>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</si>
  <si>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</si>
  <si>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</si>
  <si>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</si>
  <si>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</si>
  <si>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</si>
  <si>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</si>
  <si>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</si>
  <si>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</si>
  <si>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</si>
  <si>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</si>
  <si>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</si>
  <si>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</si>
  <si>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</si>
  <si>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</si>
  <si>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</si>
  <si>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</si>
  <si>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</si>
  <si>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</si>
  <si>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</si>
  <si>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</si>
  <si>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</si>
  <si>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</si>
  <si>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</si>
  <si>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</si>
  <si>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</si>
  <si>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</si>
  <si>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</si>
  <si>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</si>
  <si>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</si>
  <si>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</si>
  <si>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</si>
  <si>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</si>
  <si>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</si>
  <si>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</si>
  <si>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</si>
  <si>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</si>
  <si>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</si>
  <si>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</si>
  <si>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</si>
  <si>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</si>
  <si>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</si>
  <si>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</si>
  <si>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</si>
  <si>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</si>
  <si>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</si>
  <si>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</si>
  <si>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</si>
  <si>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</si>
  <si>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</si>
  <si>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</si>
  <si>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</si>
  <si>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</si>
  <si>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</si>
  <si>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</si>
  <si>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</si>
  <si>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</si>
  <si>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</si>
  <si>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</si>
  <si>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</si>
  <si>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</si>
  <si>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</si>
  <si>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</si>
  <si>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</si>
  <si>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</si>
  <si>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</si>
  <si>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</si>
  <si>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</si>
  <si>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</si>
  <si>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</si>
  <si>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</si>
  <si>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</si>
  <si>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</si>
  <si>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</si>
  <si>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</si>
  <si>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</si>
  <si>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</si>
  <si>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</si>
  <si>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</si>
  <si>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</si>
  <si>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</si>
  <si>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</si>
  <si>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</si>
  <si>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</si>
  <si>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</si>
  <si>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</si>
  <si>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</si>
  <si>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</si>
  <si>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</si>
  <si>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</si>
  <si>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</si>
  <si>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</si>
  <si>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</si>
  <si>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</si>
  <si>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</si>
  <si>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</si>
  <si>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</si>
  <si>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</si>
  <si>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</si>
  <si>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</si>
  <si>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</si>
  <si>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</si>
  <si>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</si>
  <si>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</si>
  <si>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</si>
  <si>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</si>
  <si>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</si>
  <si>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</si>
  <si>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</si>
  <si>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</si>
  <si>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</si>
  <si>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</si>
  <si>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</si>
  <si>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</si>
  <si>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</si>
  <si>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</si>
  <si>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</si>
  <si>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</si>
  <si>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</si>
  <si>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</si>
  <si>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</si>
  <si>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</si>
  <si>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</si>
  <si>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</si>
  <si>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</si>
  <si>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</si>
  <si>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</si>
  <si>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</si>
  <si>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</si>
  <si>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</si>
  <si>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</si>
  <si>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</si>
  <si>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</si>
  <si>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</si>
  <si>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</si>
  <si>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</si>
  <si>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</si>
  <si>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</si>
  <si>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</si>
  <si>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</si>
  <si>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</si>
  <si>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</si>
  <si>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</si>
  <si>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</si>
  <si>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</si>
  <si>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</si>
  <si>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</si>
  <si>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</si>
  <si>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</si>
  <si>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</si>
  <si>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</si>
  <si>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</si>
  <si>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</si>
  <si>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</si>
  <si>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</si>
  <si>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</si>
  <si>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</si>
  <si>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</si>
  <si>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</si>
  <si>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</si>
  <si>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</si>
  <si>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</si>
  <si>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</si>
  <si>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</si>
  <si>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</si>
  <si>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</si>
  <si>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</si>
  <si>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</si>
  <si>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</si>
  <si>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</si>
  <si>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</si>
  <si>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</si>
  <si>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</si>
  <si>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</si>
  <si>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</si>
  <si>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</si>
  <si>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</si>
  <si>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</si>
  <si>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</si>
  <si>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</si>
  <si>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</si>
  <si>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</si>
  <si>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</si>
  <si>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</si>
  <si>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</si>
  <si>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</si>
  <si>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</si>
  <si>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</si>
  <si>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</si>
  <si>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</si>
  <si>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</si>
  <si>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</si>
  <si>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</si>
  <si>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</si>
  <si>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</si>
  <si>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</si>
  <si>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</si>
  <si>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</si>
  <si>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</si>
  <si>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</si>
  <si>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</si>
  <si>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</si>
  <si>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</si>
  <si>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</si>
  <si>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</si>
  <si>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</si>
  <si>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</si>
  <si>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</si>
  <si>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</si>
  <si>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</si>
  <si>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</si>
  <si>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</si>
  <si>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</si>
  <si>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</si>
  <si>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</si>
  <si>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</si>
  <si>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</si>
  <si>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</si>
  <si>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</si>
  <si>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</si>
  <si>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</si>
  <si>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</si>
  <si>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</si>
  <si>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</si>
  <si>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</si>
  <si>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</si>
  <si>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</si>
  <si>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</si>
  <si>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</si>
  <si>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</si>
  <si>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</si>
  <si>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</si>
  <si>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</si>
  <si>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</si>
  <si>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</si>
  <si>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</si>
  <si>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</si>
  <si>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</si>
  <si>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</si>
  <si>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</si>
  <si>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</si>
  <si>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</si>
  <si>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</si>
  <si>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</si>
  <si>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</si>
  <si>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</si>
  <si>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</si>
  <si>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</si>
  <si>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</si>
  <si>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</si>
  <si>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</si>
  <si>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</si>
  <si>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</si>
  <si>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</si>
  <si>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</si>
  <si>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</si>
  <si>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</si>
  <si>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</si>
  <si>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</si>
  <si>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</si>
  <si>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</si>
  <si>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</si>
  <si>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</si>
  <si>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</si>
  <si>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</si>
  <si>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</si>
  <si>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</si>
  <si>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</si>
  <si>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</si>
  <si>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</si>
  <si>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</si>
  <si>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</si>
  <si>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</si>
  <si>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</si>
  <si>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</si>
  <si>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</si>
  <si>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</si>
  <si>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</si>
  <si>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</si>
  <si>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</si>
  <si>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</si>
  <si>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</si>
  <si>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</si>
  <si>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</si>
  <si>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</si>
  <si>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</si>
  <si>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</si>
  <si>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</si>
  <si>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</si>
  <si>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</si>
  <si>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</si>
  <si>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</si>
  <si>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</si>
  <si>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</si>
  <si>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</si>
  <si>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</si>
  <si>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</si>
  <si>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</si>
  <si>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</si>
  <si>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</si>
  <si>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</si>
  <si>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</si>
  <si>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</si>
  <si>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</si>
  <si>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</si>
  <si>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</si>
  <si>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</si>
  <si>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</si>
  <si>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</si>
  <si>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</si>
  <si>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</si>
  <si>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</si>
  <si>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</si>
  <si>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</si>
  <si>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</si>
  <si>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</si>
  <si>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</si>
  <si>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</si>
  <si>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</si>
  <si>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</si>
  <si>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</si>
  <si>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</si>
  <si>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</si>
  <si>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</si>
  <si>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</si>
  <si>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</si>
  <si>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</si>
  <si>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</si>
  <si>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</si>
  <si>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</si>
  <si>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</si>
  <si>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</si>
  <si>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</si>
  <si>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</si>
  <si>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</si>
  <si>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</si>
  <si>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</si>
  <si>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</si>
  <si>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</si>
  <si>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</si>
  <si>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</si>
  <si>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</si>
  <si>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</si>
  <si>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</si>
  <si>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</si>
  <si>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</si>
  <si>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</si>
  <si>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</si>
  <si>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</si>
  <si>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</si>
  <si>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</si>
  <si>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</si>
  <si>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</si>
  <si>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</si>
  <si>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</si>
  <si>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</si>
  <si>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</si>
  <si>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</si>
  <si>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</si>
  <si>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</si>
  <si>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</si>
  <si>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</si>
  <si>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</si>
  <si>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</si>
  <si>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</si>
  <si>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</si>
  <si>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</si>
  <si>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</si>
  <si>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</si>
  <si>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</si>
  <si>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</si>
  <si>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</si>
  <si>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</si>
  <si>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</si>
  <si>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</si>
  <si>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</si>
  <si>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</si>
  <si>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</si>
  <si>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</si>
  <si>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</si>
  <si>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</si>
  <si>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</si>
  <si>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</si>
  <si>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</si>
  <si>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</si>
  <si>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</si>
  <si>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</si>
  <si>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</si>
  <si>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</si>
  <si>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</si>
  <si>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</si>
  <si>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</si>
  <si>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</si>
  <si>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</si>
  <si>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</si>
  <si>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</si>
  <si>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</si>
  <si>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</si>
  <si>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</si>
  <si>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</si>
  <si>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</si>
  <si>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</si>
  <si>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</si>
  <si>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</si>
  <si>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</si>
  <si>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</si>
  <si>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</si>
  <si>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</si>
  <si>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</si>
  <si>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</si>
  <si>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</si>
  <si>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</si>
  <si>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</si>
  <si>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</si>
  <si>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</si>
  <si>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</si>
  <si>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</si>
  <si>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</si>
  <si>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</si>
  <si>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</si>
  <si>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</si>
  <si>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</si>
  <si>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</si>
  <si>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</si>
  <si>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</si>
  <si>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</si>
  <si>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</si>
  <si>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</si>
  <si>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</si>
  <si>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</si>
  <si>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</si>
  <si>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</si>
  <si>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</si>
  <si>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</si>
  <si>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</si>
  <si>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</si>
  <si>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</si>
  <si>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</si>
  <si>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</si>
  <si>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</si>
  <si>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</si>
  <si>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</si>
  <si>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</si>
  <si>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</si>
  <si>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</si>
  <si>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</si>
  <si>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</si>
  <si>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</si>
  <si>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</si>
  <si>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</si>
  <si>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</si>
  <si>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</si>
  <si>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</si>
  <si>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</si>
  <si>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</si>
  <si>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</si>
  <si>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</si>
  <si>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</si>
  <si>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</si>
  <si>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</si>
  <si>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</si>
  <si>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</si>
  <si>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</si>
  <si>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</si>
  <si>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</si>
  <si>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</si>
  <si>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</si>
  <si>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</si>
  <si>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</si>
  <si>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</si>
  <si>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</si>
  <si>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</si>
  <si>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</si>
  <si>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</si>
  <si>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</si>
  <si>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</si>
  <si>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</si>
  <si>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</si>
  <si>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</si>
  <si>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</si>
  <si>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</si>
  <si>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</si>
  <si>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</si>
  <si>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</si>
  <si>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</si>
  <si>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</si>
  <si>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</si>
  <si>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</si>
  <si>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</si>
  <si>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</si>
  <si>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</si>
  <si>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</si>
  <si>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</si>
  <si>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</si>
  <si>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</si>
  <si>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</si>
  <si>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</si>
  <si>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</si>
  <si>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</si>
  <si>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</si>
  <si>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</si>
  <si>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</si>
  <si>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</si>
  <si>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</si>
  <si>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</si>
  <si>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</si>
  <si>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</si>
  <si>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</si>
  <si>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</si>
  <si>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</si>
  <si>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</si>
  <si>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</si>
  <si>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</si>
  <si>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</si>
  <si>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</si>
  <si>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</si>
  <si>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</si>
  <si>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</si>
  <si>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</si>
  <si>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</si>
  <si>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</si>
  <si>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</si>
  <si>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</si>
  <si>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</si>
  <si>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</si>
  <si>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</si>
  <si>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</si>
  <si>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</si>
  <si>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</si>
  <si>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</si>
  <si>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</si>
  <si>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</si>
  <si>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</si>
  <si>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</si>
  <si>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</si>
  <si>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</si>
  <si>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</si>
  <si>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</si>
  <si>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</si>
  <si>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</si>
  <si>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</si>
  <si>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</si>
  <si>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</si>
  <si>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</si>
  <si>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</si>
  <si>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</si>
  <si>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</si>
  <si>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</si>
  <si>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</si>
  <si>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</si>
  <si>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</si>
  <si>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</si>
  <si>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</si>
  <si>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</si>
  <si>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</si>
  <si>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</si>
  <si>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</si>
  <si>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</si>
  <si>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</si>
  <si>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</si>
  <si>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</si>
  <si>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</si>
  <si>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</si>
  <si>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</si>
  <si>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</si>
  <si>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</si>
  <si>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</si>
  <si>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</si>
  <si>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</si>
  <si>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</si>
  <si>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</si>
  <si>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</si>
  <si>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</si>
  <si>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</si>
  <si>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</si>
  <si>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</si>
  <si>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</si>
  <si>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</si>
  <si>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</si>
  <si>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</si>
  <si>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</si>
  <si>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</si>
  <si>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</si>
  <si>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</si>
  <si>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</si>
  <si>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</si>
  <si>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</si>
  <si>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</si>
  <si>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</si>
  <si>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</si>
  <si>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</si>
  <si>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</si>
  <si>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</si>
  <si>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</si>
  <si>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</si>
  <si>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</si>
  <si>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</si>
  <si>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</si>
  <si>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</si>
  <si>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</si>
  <si>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</si>
  <si>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</si>
  <si>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</si>
  <si>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</si>
  <si>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</si>
  <si>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</si>
  <si>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</si>
  <si>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</si>
  <si>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</si>
  <si>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</si>
  <si>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</si>
  <si>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</si>
  <si>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</si>
  <si>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</si>
  <si>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</si>
  <si>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</si>
  <si>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</si>
  <si>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</si>
  <si>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</si>
  <si>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</si>
  <si>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</si>
  <si>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</si>
  <si>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</si>
  <si>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</si>
  <si>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</si>
  <si>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</si>
  <si>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</si>
  <si>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</si>
  <si>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</si>
  <si>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</si>
  <si>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</si>
  <si>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</si>
  <si>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</si>
  <si>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</si>
  <si>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</si>
  <si>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</si>
  <si>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</si>
  <si>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</si>
  <si>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</si>
  <si>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</si>
  <si>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</si>
  <si>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</si>
  <si>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</si>
  <si>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</si>
  <si>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</si>
  <si>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</si>
  <si>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</si>
  <si>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</si>
  <si>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</si>
  <si>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</si>
  <si>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</si>
  <si>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</si>
  <si>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</si>
  <si>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</si>
  <si>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</si>
  <si>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</si>
  <si>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</si>
  <si>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</si>
  <si>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</si>
  <si>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</si>
  <si>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</si>
  <si>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</si>
  <si>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</si>
  <si>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</si>
  <si>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</si>
  <si>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</si>
  <si>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</si>
  <si>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</si>
  <si>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</si>
  <si>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</si>
  <si>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</si>
  <si>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</si>
  <si>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</si>
  <si>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</si>
  <si>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</si>
  <si>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</si>
  <si>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</si>
  <si>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</si>
  <si>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</si>
  <si>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</si>
  <si>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</si>
  <si>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</si>
  <si>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</si>
  <si>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</si>
  <si>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</si>
  <si>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</si>
  <si>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</si>
  <si>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</si>
  <si>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</si>
  <si>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</si>
  <si>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</si>
  <si>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</si>
  <si>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</si>
  <si>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</si>
  <si>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</si>
  <si>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</si>
  <si>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</si>
  <si>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</si>
  <si>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</si>
  <si>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</si>
  <si>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</si>
  <si>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</si>
  <si>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</si>
  <si>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</si>
  <si>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</si>
  <si>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</si>
  <si>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</si>
  <si>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</si>
  <si>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</si>
  <si>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</si>
  <si>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</si>
  <si>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</si>
  <si>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</si>
  <si>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</si>
  <si>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</si>
  <si>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</si>
  <si>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</si>
  <si>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</si>
  <si>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</si>
  <si>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</si>
  <si>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</si>
  <si>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</si>
  <si>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</si>
  <si>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</si>
  <si>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</si>
  <si>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</si>
  <si>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</si>
  <si>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</si>
  <si>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</si>
  <si>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</si>
  <si>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</si>
  <si>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</si>
  <si>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</si>
  <si>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</si>
  <si>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</si>
  <si>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</si>
  <si>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</si>
  <si>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</si>
  <si>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</si>
  <si>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</si>
  <si>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</si>
  <si>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</si>
  <si>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</si>
  <si>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</si>
  <si>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</si>
  <si>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</si>
  <si>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</si>
  <si>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</si>
  <si>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</si>
  <si>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</si>
  <si>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</si>
  <si>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</si>
  <si>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</si>
  <si>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</si>
  <si>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</si>
  <si>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</si>
  <si>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</si>
  <si>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</si>
  <si>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</si>
  <si>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</si>
  <si>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</si>
  <si>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</si>
  <si>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</si>
  <si>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</si>
  <si>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</si>
  <si>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</si>
  <si>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</si>
  <si>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</si>
  <si>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</si>
  <si>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</si>
  <si>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</si>
  <si>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</si>
  <si>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</si>
  <si>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</si>
  <si>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</si>
  <si>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</si>
  <si>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</si>
  <si>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</si>
  <si>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</si>
  <si>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</si>
  <si>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</si>
  <si>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</si>
  <si>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</si>
  <si>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</si>
  <si>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</si>
  <si>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</si>
  <si>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</si>
  <si>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</si>
  <si>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</si>
  <si>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</si>
  <si>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</si>
  <si>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</si>
  <si>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</si>
  <si>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</si>
  <si>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</si>
  <si>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</si>
  <si>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</si>
  <si>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</si>
  <si>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</si>
  <si>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</si>
  <si>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</si>
  <si>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</si>
  <si>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</si>
  <si>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</si>
  <si>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</si>
  <si>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</si>
  <si>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</si>
  <si>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</si>
  <si>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</si>
  <si>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</si>
  <si>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</si>
  <si>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</si>
  <si>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</si>
  <si>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</si>
  <si>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</si>
  <si>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</si>
  <si>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</si>
  <si>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</si>
  <si>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</si>
  <si>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</si>
  <si>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</si>
  <si>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</si>
  <si>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</si>
  <si>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</si>
  <si>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</si>
  <si>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</si>
  <si>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</si>
  <si>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</si>
  <si>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</si>
  <si>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</si>
  <si>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</si>
  <si>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</si>
  <si>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</si>
  <si>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</si>
  <si>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</si>
  <si>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</si>
  <si>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</si>
  <si>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</si>
  <si>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</si>
  <si>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</si>
  <si>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</si>
  <si>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</si>
  <si>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</si>
  <si>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</si>
  <si>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</si>
  <si>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</si>
  <si>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</si>
  <si>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</si>
  <si>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</si>
  <si>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</si>
  <si>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</si>
  <si>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</si>
  <si>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</si>
  <si>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</si>
  <si>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</si>
  <si>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</si>
  <si>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</si>
  <si>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</si>
  <si>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</si>
  <si>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</si>
  <si>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</si>
  <si>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</si>
  <si>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</si>
  <si>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</si>
  <si>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</si>
  <si>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</si>
  <si>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</si>
  <si>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</si>
  <si>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</si>
  <si>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</si>
  <si>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</si>
  <si>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</si>
  <si>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</si>
  <si>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</si>
  <si>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</si>
  <si>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</si>
  <si>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</si>
  <si>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</si>
  <si>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</si>
  <si>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</si>
  <si>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</si>
  <si>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</si>
  <si>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</si>
  <si>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</si>
  <si>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</si>
  <si>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</si>
  <si>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</si>
  <si>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</si>
  <si>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</si>
  <si>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</si>
  <si>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</si>
  <si>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</si>
  <si>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</si>
  <si>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</si>
  <si>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</si>
  <si>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</si>
  <si>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</si>
  <si>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</si>
  <si>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</si>
  <si>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</si>
  <si>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</si>
  <si>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</si>
  <si>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</si>
  <si>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</si>
  <si>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</si>
  <si>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</si>
  <si>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</si>
  <si>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</si>
  <si>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</si>
  <si>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</si>
  <si>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</si>
  <si>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</si>
  <si>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</si>
  <si>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</si>
  <si>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</si>
  <si>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</si>
  <si>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</si>
  <si>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</si>
  <si>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</si>
  <si>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</si>
  <si>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</si>
  <si>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</si>
  <si>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</si>
  <si>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</si>
  <si>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</si>
  <si>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</si>
  <si>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</si>
  <si>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</si>
  <si>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</si>
  <si>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</si>
  <si>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</si>
  <si>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</si>
  <si>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</si>
  <si>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</si>
  <si>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</si>
  <si>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</si>
  <si>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</si>
  <si>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</si>
  <si>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</si>
  <si>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</si>
  <si>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</si>
  <si>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</si>
  <si>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</si>
  <si>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</si>
  <si>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</si>
  <si>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</si>
  <si>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</si>
  <si>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</si>
  <si>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</si>
  <si>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</si>
  <si>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</si>
  <si>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</si>
  <si>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</si>
  <si>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</si>
  <si>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</si>
  <si>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</si>
  <si>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</si>
  <si>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</si>
  <si>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</si>
  <si>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</si>
  <si>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</si>
  <si>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</si>
  <si>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</si>
  <si>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</si>
  <si>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</si>
  <si>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</si>
  <si>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</si>
  <si>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</si>
  <si>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</si>
  <si>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</si>
  <si>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</si>
  <si>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</si>
  <si>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</si>
  <si>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</si>
  <si>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</si>
  <si>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</si>
  <si>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</si>
  <si>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</si>
  <si>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</si>
  <si>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</si>
  <si>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</si>
  <si>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</si>
  <si>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</si>
  <si>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</si>
  <si>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</si>
  <si>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</si>
  <si>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</si>
  <si>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</si>
  <si>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</si>
  <si>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</si>
  <si>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</si>
  <si>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</si>
  <si>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</si>
  <si>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</si>
  <si>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</si>
  <si>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</si>
  <si>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</si>
  <si>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</si>
  <si>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</si>
  <si>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</si>
  <si>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</si>
  <si>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</si>
  <si>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</si>
  <si>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</si>
  <si>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</si>
  <si>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</si>
  <si>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</si>
  <si>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</si>
  <si>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</si>
  <si>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</si>
  <si>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</si>
  <si>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</si>
  <si>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</si>
  <si>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</si>
  <si>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</si>
  <si>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</si>
  <si>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</si>
  <si>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</si>
  <si>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</si>
  <si>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</si>
  <si>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</si>
  <si>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</si>
  <si>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</si>
  <si>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</si>
  <si>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</si>
  <si>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</si>
  <si>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</si>
  <si>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</si>
  <si>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</si>
  <si>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</si>
  <si>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</si>
  <si>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</si>
  <si>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</si>
  <si>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</si>
  <si>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</si>
  <si>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</si>
  <si>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</si>
  <si>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</si>
  <si>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</si>
  <si>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</si>
  <si>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</si>
  <si>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</si>
  <si>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</si>
  <si>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</si>
  <si>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</si>
  <si>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</si>
  <si>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</si>
  <si>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</si>
  <si>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</si>
  <si>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</si>
  <si>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</si>
  <si>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</si>
  <si>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</si>
  <si>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</si>
  <si>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</si>
  <si>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</si>
  <si>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</si>
  <si>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</si>
  <si>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</si>
  <si>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</si>
  <si>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</si>
  <si>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</si>
  <si>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</si>
  <si>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</si>
  <si>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</si>
  <si>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</si>
  <si>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</si>
  <si>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</si>
  <si>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</si>
  <si>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</si>
  <si>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</si>
  <si>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</si>
  <si>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</si>
  <si>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</si>
  <si>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</si>
  <si>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</si>
  <si>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</si>
  <si>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</si>
  <si>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</si>
  <si>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</si>
  <si>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</si>
  <si>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</si>
  <si>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</si>
  <si>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</si>
  <si>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</si>
  <si>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</si>
  <si>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</si>
  <si>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</si>
  <si>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</si>
  <si>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</si>
  <si>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</si>
  <si>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</si>
  <si>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</si>
  <si>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</si>
  <si>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</si>
  <si>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</si>
  <si>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</si>
  <si>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</si>
  <si>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</si>
  <si>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</si>
  <si>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</si>
  <si>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</si>
  <si>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</si>
  <si>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</si>
  <si>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</si>
  <si>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</si>
  <si>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</si>
  <si>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</si>
  <si>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</si>
  <si>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</si>
  <si>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</si>
  <si>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</si>
  <si>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</si>
  <si>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</si>
  <si>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</si>
  <si>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</si>
  <si>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</si>
  <si>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</si>
  <si>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</si>
  <si>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</si>
  <si>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</si>
  <si>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</si>
  <si>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</si>
  <si>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</si>
  <si>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</si>
  <si>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</si>
  <si>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</si>
  <si>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</si>
  <si>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</si>
  <si>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</si>
  <si>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</si>
  <si>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</si>
  <si>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</si>
  <si>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</si>
  <si>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</si>
  <si>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</si>
  <si>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</si>
  <si>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</si>
  <si>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</si>
  <si>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</si>
  <si>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</si>
  <si>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</si>
  <si>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</si>
  <si>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</si>
  <si>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</si>
  <si>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</si>
  <si>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</si>
  <si>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</si>
  <si>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</si>
  <si>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</si>
  <si>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</si>
  <si>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</si>
  <si>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</si>
  <si>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</si>
  <si>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</si>
  <si>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</si>
  <si>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</si>
  <si>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</si>
  <si>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</si>
  <si>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</si>
  <si>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</si>
  <si>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</si>
  <si>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</si>
  <si>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</si>
  <si>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</si>
  <si>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</si>
  <si>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</si>
  <si>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</si>
  <si>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</si>
  <si>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</si>
  <si>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</si>
  <si>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</si>
  <si>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</si>
  <si>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</si>
  <si>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</si>
  <si>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</si>
  <si>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</si>
  <si>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</si>
  <si>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</si>
  <si>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</si>
  <si>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</si>
  <si>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</si>
  <si>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</si>
  <si>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</si>
  <si>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</si>
  <si>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</si>
  <si>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</si>
  <si>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</si>
  <si>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</si>
  <si>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</si>
  <si>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</si>
  <si>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</si>
  <si>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</si>
  <si>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</si>
  <si>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</si>
  <si>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</si>
  <si>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</si>
  <si>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</si>
  <si>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</si>
  <si>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</si>
  <si>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</si>
  <si>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</si>
  <si>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</si>
  <si>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</si>
  <si>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</si>
  <si>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</si>
  <si>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</si>
  <si>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</si>
  <si>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</si>
  <si>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</si>
  <si>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</si>
  <si>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</si>
  <si>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</si>
  <si>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</si>
  <si>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</si>
  <si>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</si>
  <si>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</si>
  <si>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</si>
  <si>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</si>
  <si>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</si>
  <si>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</si>
  <si>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</si>
  <si>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</si>
  <si>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</si>
  <si>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</si>
  <si>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</si>
  <si>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</si>
  <si>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</si>
  <si>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</si>
  <si>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</si>
  <si>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</si>
  <si>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</si>
  <si>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</si>
  <si>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</si>
  <si>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</si>
  <si>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</si>
  <si>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</si>
  <si>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</si>
  <si>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</si>
  <si>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</si>
  <si>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</si>
  <si>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</si>
  <si>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</si>
  <si>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</si>
  <si>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</si>
  <si>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</si>
  <si>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</si>
  <si>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</si>
  <si>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</si>
  <si>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</si>
  <si>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</si>
  <si>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</si>
  <si>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</si>
  <si>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</si>
  <si>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</si>
  <si>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</si>
  <si>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</si>
  <si>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</si>
  <si>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</si>
  <si>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</si>
  <si>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</si>
  <si>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</si>
  <si>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</si>
  <si>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</si>
  <si>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</si>
  <si>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</si>
  <si>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</si>
  <si>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</si>
  <si>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</si>
  <si>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</si>
  <si>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</si>
  <si>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</si>
  <si>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</si>
  <si>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</si>
  <si>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</si>
  <si>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</si>
  <si>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</si>
  <si>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</si>
  <si>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</si>
  <si>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</si>
  <si>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</si>
  <si>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</si>
  <si>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</si>
  <si>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</si>
  <si>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</si>
  <si>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</si>
  <si>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</si>
  <si>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</si>
  <si>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</si>
  <si>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</si>
  <si>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</si>
  <si>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</si>
  <si>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</si>
  <si>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</si>
  <si>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</si>
  <si>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</si>
  <si>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</si>
  <si>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</si>
  <si>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</si>
  <si>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</si>
  <si>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</si>
  <si>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</si>
  <si>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</si>
  <si>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</si>
  <si>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</si>
  <si>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</si>
  <si>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</si>
  <si>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</si>
  <si>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</si>
  <si>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</si>
  <si>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</si>
  <si>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</si>
  <si>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</si>
  <si>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</si>
  <si>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</si>
  <si>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</si>
  <si>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</si>
  <si>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</si>
  <si>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</si>
  <si>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</si>
  <si>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</si>
  <si>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</si>
  <si>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</si>
  <si>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</si>
  <si>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</si>
  <si>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</si>
  <si>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</si>
  <si>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</si>
  <si>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</si>
  <si>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</si>
  <si>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</si>
  <si>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</si>
  <si>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</si>
  <si>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</si>
  <si>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</si>
  <si>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</si>
  <si>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</si>
  <si>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</si>
  <si>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</si>
  <si>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</si>
  <si>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</si>
  <si>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</si>
  <si>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</si>
  <si>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</si>
  <si>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</si>
  <si>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</si>
  <si>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</si>
  <si>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</si>
  <si>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</si>
  <si>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</si>
  <si>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</si>
  <si>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</si>
  <si>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</si>
  <si>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</si>
  <si>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</si>
  <si>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</si>
  <si>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</si>
  <si>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</si>
  <si>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</si>
  <si>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</si>
  <si>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</si>
  <si>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</si>
  <si>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</si>
  <si>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</si>
  <si>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</si>
  <si>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</si>
  <si>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</si>
  <si>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</si>
  <si>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</si>
  <si>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</si>
  <si>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</si>
  <si>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</si>
  <si>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</si>
  <si>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</si>
  <si>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</si>
  <si>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</si>
  <si>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</si>
  <si>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</si>
  <si>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</si>
  <si>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</si>
  <si>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</si>
  <si>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</si>
  <si>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</si>
  <si>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</si>
  <si>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</si>
  <si>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</si>
  <si>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</si>
  <si>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</si>
  <si>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</si>
  <si>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</si>
  <si>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</si>
  <si>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</si>
  <si>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</si>
  <si>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</si>
  <si>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</si>
  <si>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</si>
  <si>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</si>
  <si>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</si>
  <si>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</si>
  <si>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</si>
  <si>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</si>
  <si>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</si>
  <si>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</si>
  <si>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</si>
  <si>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</si>
  <si>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</si>
  <si>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</si>
  <si>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</si>
  <si>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</si>
  <si>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</si>
  <si>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</si>
  <si>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</si>
  <si>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</si>
  <si>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</si>
  <si>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</si>
  <si>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</si>
  <si>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</si>
  <si>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</si>
  <si>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</si>
  <si>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</si>
  <si>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</si>
  <si>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</si>
  <si>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</si>
  <si>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</si>
  <si>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</si>
  <si>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</si>
  <si>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</si>
  <si>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</si>
  <si>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</si>
  <si>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</si>
  <si>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</si>
  <si>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</si>
  <si>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</si>
  <si>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</si>
  <si>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</si>
  <si>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</si>
  <si>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</si>
  <si>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</si>
  <si>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</si>
  <si>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</si>
  <si>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</si>
  <si>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</si>
  <si>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</si>
  <si>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</si>
  <si>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</si>
  <si>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</si>
  <si>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</si>
  <si>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</si>
  <si>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</si>
  <si>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</si>
  <si>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</si>
  <si>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</si>
  <si>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</si>
  <si>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</si>
  <si>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</si>
  <si>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</si>
  <si>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</si>
  <si>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</si>
  <si>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</si>
  <si>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</si>
  <si>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</si>
  <si>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</si>
  <si>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</si>
  <si>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</si>
  <si>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</si>
  <si>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</si>
  <si>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</si>
  <si>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</si>
  <si>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</si>
  <si>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</si>
  <si>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</si>
  <si>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</si>
  <si>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</si>
  <si>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</si>
  <si>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</si>
  <si>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</si>
  <si>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</si>
  <si>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</si>
  <si>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</si>
  <si>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</si>
  <si>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</si>
  <si>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</si>
  <si>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</si>
  <si>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</si>
  <si>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</si>
  <si>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</si>
  <si>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</si>
  <si>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</si>
  <si>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</si>
  <si>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</si>
  <si>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</si>
  <si>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</si>
  <si>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</si>
  <si>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</si>
  <si>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</si>
  <si>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</si>
  <si>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</si>
  <si>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</si>
  <si>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</si>
  <si>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</si>
  <si>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</si>
  <si>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</si>
  <si>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</si>
  <si>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</si>
  <si>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</si>
  <si>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</si>
  <si>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</si>
  <si>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</si>
  <si>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</si>
  <si>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</si>
  <si>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</si>
  <si>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</si>
  <si>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</si>
  <si>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</si>
  <si>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</si>
  <si>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</si>
  <si>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</si>
  <si>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</si>
  <si>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</si>
  <si>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</si>
  <si>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</si>
  <si>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</si>
  <si>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</si>
  <si>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</si>
  <si>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</si>
  <si>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</si>
  <si>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</si>
  <si>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</si>
  <si>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</si>
  <si>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</si>
  <si>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</si>
  <si>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</si>
  <si>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</si>
  <si>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</si>
  <si>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</si>
  <si>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</si>
  <si>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</si>
  <si>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</si>
  <si>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</si>
  <si>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</si>
  <si>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</si>
  <si>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</si>
  <si>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</si>
  <si>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</si>
  <si>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</si>
  <si>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</si>
  <si>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</si>
  <si>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</si>
  <si>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</si>
  <si>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</si>
  <si>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</si>
  <si>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</si>
  <si>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</si>
  <si>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</si>
  <si>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</si>
  <si>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</si>
  <si>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</si>
  <si>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</si>
  <si>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</si>
  <si>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</si>
  <si>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</si>
  <si>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</si>
  <si>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</si>
  <si>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</si>
  <si>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</si>
  <si>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</si>
  <si>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</si>
  <si>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</si>
  <si>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</si>
  <si>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</si>
  <si>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</si>
  <si>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</si>
  <si>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</si>
  <si>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</si>
  <si>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</si>
  <si>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</si>
  <si>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</si>
  <si>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</si>
  <si>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</si>
  <si>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</si>
  <si>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</si>
  <si>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</si>
  <si>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</si>
  <si>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</si>
  <si>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</si>
  <si>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</si>
  <si>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</si>
  <si>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</si>
  <si>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</si>
  <si>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</si>
  <si>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</si>
  <si>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</si>
  <si>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</si>
  <si>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</si>
  <si>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</si>
  <si>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</si>
  <si>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</si>
  <si>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</si>
  <si>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</si>
  <si>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</si>
  <si>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</si>
  <si>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</si>
  <si>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</si>
  <si>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</si>
  <si>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</si>
  <si>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</si>
  <si>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</si>
  <si>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</si>
  <si>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</si>
  <si>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</si>
  <si>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</si>
  <si>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</si>
  <si>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</si>
  <si>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</si>
  <si>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</si>
  <si>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</si>
  <si>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</si>
  <si>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</si>
  <si>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</si>
  <si>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</si>
  <si>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</si>
  <si>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</si>
  <si>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</si>
  <si>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</si>
  <si>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</si>
  <si>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</si>
  <si>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</si>
  <si>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</si>
  <si>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</si>
  <si>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</si>
  <si>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</si>
  <si>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</si>
  <si>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</si>
  <si>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</si>
  <si>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</si>
  <si>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</si>
  <si>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</si>
  <si>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</si>
  <si>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</si>
  <si>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</si>
  <si>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</si>
  <si>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</si>
  <si>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</si>
  <si>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</si>
  <si>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</si>
  <si>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</si>
  <si>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</si>
  <si>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</si>
  <si>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</si>
  <si>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</si>
  <si>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</si>
  <si>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</si>
  <si>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</si>
  <si>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</si>
  <si>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</si>
  <si>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</si>
  <si>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</si>
  <si>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</si>
  <si>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</si>
  <si>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</si>
  <si>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</si>
  <si>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</si>
  <si>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</si>
  <si>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</si>
  <si>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</si>
  <si>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</si>
  <si>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</si>
  <si>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</si>
  <si>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</si>
  <si>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</si>
  <si>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</si>
  <si>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</si>
  <si>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</si>
  <si>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</si>
  <si>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</si>
  <si>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</si>
  <si>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</si>
  <si>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</si>
  <si>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</si>
  <si>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</si>
  <si>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</si>
  <si>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</si>
  <si>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</si>
  <si>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</si>
  <si>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</si>
  <si>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</si>
  <si>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</si>
  <si>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</si>
  <si>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</si>
  <si>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</si>
  <si>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</si>
  <si>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</si>
  <si>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</si>
  <si>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</si>
  <si>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</si>
  <si>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</si>
  <si>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</si>
  <si>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</si>
  <si>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</si>
  <si>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</si>
  <si>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</si>
  <si>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</si>
  <si>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</si>
  <si>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</si>
  <si>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</si>
  <si>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</si>
  <si>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</si>
  <si>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</si>
  <si>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</si>
  <si>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</si>
  <si>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</si>
  <si>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</si>
  <si>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</si>
  <si>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</si>
  <si>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</si>
  <si>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</si>
  <si>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</si>
  <si>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</si>
  <si>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</si>
  <si>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</si>
  <si>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</si>
  <si>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</si>
  <si>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</si>
  <si>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</si>
  <si>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</si>
  <si>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</si>
  <si>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</si>
  <si>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</si>
  <si>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</si>
  <si>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</si>
  <si>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</si>
  <si>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</si>
  <si>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</si>
  <si>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</si>
  <si>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</si>
  <si>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</si>
  <si>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</si>
  <si>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</si>
  <si>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</si>
  <si>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</si>
  <si>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</si>
  <si>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</si>
  <si>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</si>
  <si>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</si>
  <si>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</si>
  <si>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</si>
  <si>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</si>
  <si>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</si>
  <si>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</si>
  <si>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</si>
  <si>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</si>
  <si>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</si>
  <si>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</si>
  <si>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</si>
  <si>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</si>
  <si>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</si>
  <si>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</si>
  <si>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</si>
  <si>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</si>
  <si>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</si>
  <si>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</si>
  <si>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</si>
  <si>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</si>
  <si>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</si>
  <si>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</si>
  <si>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</si>
  <si>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</si>
  <si>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</si>
  <si>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</si>
  <si>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</si>
  <si>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</si>
  <si>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</si>
  <si>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</si>
  <si>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</si>
  <si>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</si>
  <si>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</si>
  <si>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</si>
  <si>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</si>
  <si>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</si>
  <si>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</si>
  <si>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</si>
  <si>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</si>
  <si>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</si>
  <si>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</si>
  <si>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</si>
  <si>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</si>
  <si>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</si>
  <si>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</si>
  <si>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</si>
  <si>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</si>
  <si>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</si>
  <si>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</si>
  <si>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</si>
  <si>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</si>
  <si>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</si>
  <si>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</si>
  <si>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</si>
  <si>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</si>
  <si>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</si>
  <si>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</si>
  <si>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</si>
  <si>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</si>
  <si>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</si>
  <si>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</si>
  <si>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</si>
  <si>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</si>
  <si>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</si>
  <si>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</si>
  <si>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</si>
  <si>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</si>
  <si>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</si>
  <si>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</si>
  <si>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</si>
  <si>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</si>
  <si>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</si>
  <si>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</si>
  <si>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</si>
  <si>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</si>
  <si>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</si>
  <si>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</si>
  <si>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</si>
  <si>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</si>
  <si>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</si>
  <si>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</si>
  <si>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</si>
  <si>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</si>
  <si>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</si>
  <si>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</si>
  <si>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</si>
  <si>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</si>
  <si>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</si>
  <si>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</si>
  <si>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</si>
  <si>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</si>
  <si>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</si>
  <si>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</si>
  <si>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</si>
  <si>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</si>
  <si>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</si>
  <si>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</si>
  <si>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</si>
  <si>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</si>
  <si>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</si>
  <si>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</si>
  <si>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</si>
  <si>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</si>
  <si>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</si>
  <si>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</si>
  <si>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</si>
  <si>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</si>
  <si>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</si>
  <si>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</si>
  <si>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</si>
  <si>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</si>
  <si>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</si>
  <si>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</si>
  <si>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</si>
  <si>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</si>
  <si>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</si>
  <si>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</si>
  <si>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</si>
  <si>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</si>
  <si>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</si>
  <si>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</si>
  <si>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</si>
  <si>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</si>
  <si>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</si>
  <si>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</si>
  <si>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</si>
  <si>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</si>
  <si>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</si>
  <si>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</si>
  <si>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</si>
  <si>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</si>
  <si>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</si>
  <si>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</si>
  <si>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</si>
  <si>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</si>
  <si>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</si>
  <si>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</si>
  <si>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</si>
  <si>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</si>
  <si>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</si>
  <si>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</si>
  <si>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</si>
  <si>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</si>
  <si>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</si>
  <si>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</si>
  <si>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</si>
  <si>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</si>
  <si>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</si>
  <si>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</si>
  <si>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</si>
  <si>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</si>
  <si>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</si>
  <si>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</si>
  <si>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</si>
  <si>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</si>
  <si>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</si>
  <si>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</si>
  <si>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</si>
  <si>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</si>
  <si>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</si>
  <si>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</si>
  <si>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</si>
  <si>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</si>
  <si>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</si>
  <si>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</si>
  <si>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</si>
  <si>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</si>
  <si>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</si>
  <si>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</si>
  <si>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</si>
  <si>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</si>
  <si>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</si>
  <si>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</si>
  <si>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</si>
  <si>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</si>
  <si>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</si>
  <si>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</si>
  <si>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</si>
  <si>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</si>
  <si>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</si>
  <si>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</si>
  <si>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</si>
  <si>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</si>
  <si>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</si>
  <si>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</si>
  <si>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</si>
  <si>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</si>
  <si>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</si>
  <si>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</si>
  <si>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</si>
  <si>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</si>
  <si>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</si>
  <si>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</si>
  <si>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</si>
  <si>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</si>
  <si>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</si>
  <si>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</si>
  <si>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</si>
  <si>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</si>
  <si>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</si>
  <si>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</si>
  <si>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</si>
  <si>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</si>
  <si>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</si>
  <si>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</si>
  <si>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</si>
  <si>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</si>
  <si>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</si>
  <si>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</si>
  <si>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</si>
  <si>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</si>
  <si>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</si>
  <si>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</si>
  <si>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</si>
  <si>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</si>
  <si>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</si>
  <si>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</si>
  <si>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</si>
  <si>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</si>
  <si>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</si>
  <si>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</si>
  <si>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</si>
  <si>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</si>
  <si>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</si>
  <si>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</si>
  <si>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</si>
  <si>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</si>
  <si>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</si>
  <si>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</si>
  <si>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</si>
  <si>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</si>
  <si>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</si>
  <si>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</si>
  <si>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</si>
  <si>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</si>
  <si>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</si>
  <si>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</si>
  <si>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</si>
  <si>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</si>
  <si>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</si>
  <si>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</si>
  <si>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</si>
  <si>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</si>
  <si>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</si>
  <si>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</si>
  <si>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</si>
  <si>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</si>
  <si>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</si>
  <si>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</si>
  <si>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</si>
  <si>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</si>
  <si>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</si>
  <si>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</si>
  <si>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</si>
  <si>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</si>
  <si>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</si>
  <si>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</si>
  <si>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</si>
  <si>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</si>
  <si>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</si>
  <si>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</si>
  <si>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</si>
  <si>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</si>
  <si>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</si>
  <si>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</si>
  <si>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</si>
  <si>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</si>
  <si>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</si>
  <si>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</si>
  <si>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</si>
  <si>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</si>
  <si>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</si>
  <si>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</si>
  <si>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</si>
  <si>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</si>
  <si>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</si>
  <si>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</si>
  <si>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</si>
  <si>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</si>
  <si>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</si>
  <si>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</si>
  <si>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</si>
  <si>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</si>
  <si>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</si>
  <si>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</si>
  <si>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</si>
  <si>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</si>
  <si>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</si>
  <si>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</si>
  <si>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</si>
  <si>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</si>
  <si>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</si>
  <si>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</si>
  <si>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</si>
  <si>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</si>
  <si>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</si>
  <si>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</si>
  <si>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</si>
  <si>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</si>
  <si>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</si>
  <si>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</si>
  <si>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</si>
  <si>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</si>
  <si>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</si>
  <si>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</si>
  <si>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</si>
  <si>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</si>
  <si>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</si>
  <si>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</si>
  <si>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</si>
  <si>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</si>
  <si>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</si>
  <si>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</si>
  <si>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</si>
  <si>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</si>
  <si>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</si>
  <si>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</si>
  <si>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</si>
  <si>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</si>
  <si>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</si>
  <si>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</si>
  <si>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</si>
  <si>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</si>
  <si>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</si>
  <si>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</si>
  <si>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</si>
  <si>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</si>
  <si>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</si>
  <si>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</si>
  <si>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</si>
  <si>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</si>
  <si>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</si>
  <si>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</si>
  <si>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</si>
  <si>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</si>
  <si>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</si>
  <si>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</si>
  <si>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</si>
  <si>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</si>
  <si>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</si>
  <si>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</si>
  <si>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</si>
  <si>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</si>
  <si>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</si>
  <si>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</si>
  <si>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</si>
  <si>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</si>
  <si>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</si>
  <si>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</si>
  <si>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</si>
  <si>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</si>
  <si>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</si>
  <si>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</si>
  <si>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</si>
  <si>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</si>
  <si>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</si>
  <si>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</si>
  <si>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</si>
  <si>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</si>
  <si>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</si>
  <si>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</si>
  <si>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</si>
  <si>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</si>
  <si>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</si>
  <si>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</si>
  <si>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</si>
  <si>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</si>
  <si>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</si>
  <si>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</si>
  <si>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</si>
  <si>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</si>
  <si>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</si>
  <si>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</si>
  <si>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</si>
  <si>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</si>
  <si>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</si>
  <si>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</si>
  <si>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</si>
  <si>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</si>
  <si>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</si>
  <si>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</si>
  <si>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</si>
  <si>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</si>
  <si>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</si>
  <si>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</si>
  <si>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</si>
  <si>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</si>
  <si>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</si>
  <si>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</si>
  <si>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</si>
  <si>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</si>
  <si>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</si>
  <si>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</si>
  <si>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</si>
  <si>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</si>
  <si>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</si>
  <si>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</si>
  <si>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</si>
  <si>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</si>
  <si>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</si>
  <si>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</si>
  <si>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</si>
  <si>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</si>
  <si>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</si>
  <si>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</si>
  <si>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</si>
  <si>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</si>
  <si>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</si>
  <si>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</si>
  <si>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</si>
  <si>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</si>
  <si>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</si>
  <si>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</si>
  <si>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</si>
  <si>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</si>
  <si>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</si>
  <si>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</si>
  <si>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</si>
  <si>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</si>
  <si>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</si>
  <si>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</si>
  <si>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</si>
  <si>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</si>
  <si>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</si>
  <si>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</si>
  <si>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</si>
  <si>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</si>
  <si>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</si>
  <si>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</si>
  <si>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</si>
  <si>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</si>
  <si>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</si>
  <si>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</si>
  <si>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</si>
  <si>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</si>
  <si>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</si>
  <si>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</si>
  <si>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</si>
  <si>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</si>
  <si>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</si>
  <si>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</si>
  <si>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</si>
  <si>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</si>
  <si>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</si>
  <si>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</si>
  <si>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</si>
  <si>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</si>
  <si>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</si>
  <si>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</si>
  <si>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</si>
  <si>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</si>
  <si>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</si>
  <si>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</si>
  <si>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</si>
  <si>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</si>
  <si>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</si>
  <si>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</si>
  <si>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</si>
  <si>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</si>
  <si>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</si>
  <si>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</si>
  <si>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</si>
  <si>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</si>
  <si>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</si>
  <si>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</si>
  <si>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</si>
  <si>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</si>
  <si>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</si>
  <si>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</si>
  <si>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</si>
  <si>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</si>
  <si>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</si>
  <si>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</si>
  <si>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</si>
  <si>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</si>
  <si>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</si>
  <si>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</si>
  <si>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</si>
  <si>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</si>
  <si>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</si>
  <si>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</si>
  <si>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</si>
  <si>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</si>
  <si>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</si>
  <si>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</si>
  <si>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</si>
  <si>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</si>
  <si>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</si>
  <si>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</si>
  <si>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</si>
  <si>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</si>
  <si>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</si>
  <si>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</si>
  <si>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</si>
  <si>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</si>
  <si>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</si>
  <si>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</si>
  <si>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</si>
  <si>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</si>
  <si>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</si>
  <si>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</si>
  <si>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</si>
  <si>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</si>
  <si>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</si>
  <si>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</si>
  <si>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</si>
  <si>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</si>
  <si>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</si>
  <si>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</si>
  <si>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</si>
  <si>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</si>
  <si>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</si>
  <si>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</si>
  <si>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</si>
  <si>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</si>
  <si>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</si>
  <si>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</si>
  <si>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</si>
  <si>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</si>
  <si>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</si>
  <si>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</si>
  <si>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</si>
  <si>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</si>
  <si>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</si>
  <si>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</si>
  <si>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</si>
  <si>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</si>
  <si>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</si>
  <si>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</si>
  <si>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</si>
  <si>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</si>
  <si>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</si>
  <si>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</si>
  <si>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</si>
  <si>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</si>
  <si>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</si>
  <si>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</si>
  <si>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</si>
  <si>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</si>
  <si>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</si>
  <si>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</si>
  <si>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</si>
  <si>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</si>
  <si>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</si>
  <si>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</si>
  <si>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</si>
  <si>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</si>
  <si>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</si>
  <si>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</si>
  <si>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</si>
  <si>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</si>
  <si>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</si>
  <si>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</si>
  <si>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</si>
  <si>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</si>
  <si>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</si>
  <si>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</si>
  <si>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</si>
  <si>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</si>
  <si>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</si>
  <si>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</si>
  <si>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</si>
  <si>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</si>
  <si>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</si>
  <si>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</si>
  <si>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</si>
  <si>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</si>
  <si>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</si>
  <si>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</si>
  <si>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</si>
  <si>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</si>
  <si>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</si>
  <si>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</si>
  <si>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</si>
  <si>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</si>
  <si>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</si>
  <si>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</si>
  <si>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</si>
  <si>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</si>
  <si>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</si>
  <si>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</si>
  <si>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</si>
  <si>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</si>
  <si>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</si>
  <si>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</si>
  <si>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</si>
  <si>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</si>
  <si>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</si>
  <si>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</si>
  <si>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</si>
  <si>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</si>
  <si>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</si>
  <si>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</si>
  <si>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</si>
  <si>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</si>
  <si>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</si>
  <si>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</si>
  <si>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</si>
  <si>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</si>
  <si>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</si>
  <si>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</si>
  <si>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</si>
  <si>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</si>
  <si>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</si>
  <si>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</si>
  <si>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</si>
  <si>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</si>
  <si>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</si>
  <si>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</si>
  <si>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</si>
  <si>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</si>
  <si>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</si>
  <si>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</si>
  <si>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</si>
  <si>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</si>
  <si>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</si>
  <si>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</si>
  <si>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</si>
  <si>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</si>
  <si>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</si>
  <si>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</si>
  <si>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</si>
  <si>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</si>
  <si>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</si>
  <si>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</si>
  <si>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</si>
  <si>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</si>
  <si>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</si>
  <si>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</si>
  <si>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</si>
  <si>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</si>
  <si>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</si>
  <si>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</si>
  <si>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</si>
  <si>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</si>
  <si>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</si>
  <si>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</si>
  <si>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</si>
  <si>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</si>
  <si>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</si>
  <si>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</si>
  <si>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</si>
  <si>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</si>
  <si>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</si>
  <si>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</si>
  <si>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</si>
  <si>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</si>
  <si>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</si>
  <si>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</si>
  <si>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</si>
  <si>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</si>
  <si>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</si>
  <si>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</si>
  <si>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</si>
  <si>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</si>
  <si>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</si>
  <si>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</si>
  <si>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</si>
  <si>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</si>
  <si>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</si>
  <si>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</si>
  <si>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</si>
  <si>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</si>
  <si>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</si>
  <si>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</si>
  <si>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</si>
  <si>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</si>
  <si>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</si>
  <si>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</si>
  <si>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</si>
  <si>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</si>
  <si>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</si>
  <si>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</si>
  <si>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</si>
  <si>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</si>
  <si>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</si>
  <si>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</si>
  <si>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</si>
  <si>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</si>
  <si>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</si>
  <si>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</si>
  <si>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</si>
  <si>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</si>
  <si>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</si>
  <si>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</si>
  <si>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</si>
  <si>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</si>
  <si>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</si>
  <si>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</si>
  <si>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</si>
  <si>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</si>
  <si>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</si>
  <si>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</si>
  <si>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</si>
  <si>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</si>
  <si>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</si>
  <si>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</si>
  <si>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</si>
  <si>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</si>
  <si>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</si>
  <si>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</si>
  <si>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</si>
  <si>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</si>
  <si>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</si>
  <si>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</si>
  <si>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</si>
  <si>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</si>
  <si>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</si>
  <si>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</si>
  <si>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</si>
  <si>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</si>
  <si>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</si>
  <si>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</si>
  <si>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</si>
  <si>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</si>
  <si>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</si>
  <si>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</si>
  <si>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</si>
  <si>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</si>
  <si>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</si>
  <si>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</si>
  <si>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</si>
  <si>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</si>
  <si>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</si>
  <si>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</si>
  <si>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</si>
  <si>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</si>
  <si>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</si>
  <si>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</si>
  <si>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</si>
  <si>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</si>
  <si>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</si>
  <si>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</si>
  <si>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</si>
  <si>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</si>
  <si>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</si>
  <si>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</si>
  <si>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</si>
  <si>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</si>
  <si>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</si>
  <si>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</si>
  <si>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</si>
  <si>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</si>
  <si>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</si>
  <si>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</si>
  <si>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</si>
  <si>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</si>
  <si>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</si>
  <si>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</si>
  <si>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</si>
  <si>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</si>
  <si>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</si>
  <si>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</si>
  <si>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</si>
  <si>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</si>
  <si>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</si>
  <si>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</si>
  <si>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</si>
  <si>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</si>
  <si>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</si>
  <si>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</si>
  <si>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</si>
  <si>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</si>
  <si>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</si>
  <si>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</si>
  <si>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</si>
  <si>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</si>
  <si>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</si>
  <si>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</si>
  <si>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</si>
  <si>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</si>
  <si>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</si>
  <si>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</si>
  <si>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</si>
  <si>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</si>
  <si>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</si>
  <si>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</si>
  <si>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</si>
  <si>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</si>
  <si>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</si>
  <si>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</si>
  <si>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</si>
  <si>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</si>
  <si>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</si>
  <si>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</si>
  <si>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</si>
  <si>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</si>
  <si>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</si>
  <si>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</si>
  <si>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</si>
  <si>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</si>
  <si>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</si>
  <si>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</si>
  <si>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</si>
  <si>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</si>
  <si>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</si>
  <si>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</si>
  <si>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</si>
  <si>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</si>
  <si>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</si>
  <si>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</si>
  <si>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</si>
  <si>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</si>
  <si>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</si>
  <si>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</si>
  <si>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</si>
  <si>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</si>
  <si>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</si>
  <si>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</si>
  <si>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</si>
  <si>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</si>
  <si>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</si>
  <si>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</si>
  <si>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</si>
  <si>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</si>
  <si>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</si>
  <si>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</si>
  <si>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</si>
  <si>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</si>
  <si>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</si>
  <si>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</si>
  <si>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</si>
  <si>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</si>
  <si>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</si>
  <si>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</si>
  <si>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</si>
  <si>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</si>
  <si>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</si>
  <si>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</si>
  <si>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</si>
  <si>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</si>
  <si>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</si>
  <si>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</si>
  <si>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</si>
  <si>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</si>
  <si>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</si>
  <si>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</si>
  <si>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</si>
  <si>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</si>
  <si>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</si>
  <si>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</si>
  <si>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</si>
  <si>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</si>
  <si>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</si>
  <si>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</si>
  <si>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</si>
  <si>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</si>
  <si>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</si>
  <si>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</si>
  <si>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</si>
  <si>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</si>
  <si>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</si>
  <si>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</si>
  <si>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</si>
  <si>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</si>
  <si>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</si>
  <si>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</si>
  <si>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</si>
  <si>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</si>
  <si>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</si>
  <si>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</si>
  <si>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</si>
  <si>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</si>
  <si>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</si>
  <si>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</si>
  <si>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</si>
  <si>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</si>
  <si>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</si>
  <si>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</si>
  <si>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</si>
  <si>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</si>
  <si>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</si>
  <si>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</si>
  <si>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</si>
  <si>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</si>
  <si>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</si>
  <si>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</si>
  <si>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</si>
  <si>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</si>
  <si>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</si>
  <si>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</si>
  <si>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</si>
  <si>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</si>
  <si>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</si>
  <si>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</si>
  <si>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</si>
  <si>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</si>
  <si>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</si>
  <si>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</si>
  <si>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</si>
  <si>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</si>
  <si>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</si>
  <si>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</si>
  <si>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</si>
  <si>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</si>
  <si>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</si>
  <si>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</si>
  <si>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</si>
  <si>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</si>
  <si>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</si>
  <si>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</si>
  <si>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</si>
  <si>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</si>
  <si>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</si>
  <si>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</si>
  <si>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</si>
  <si>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</si>
  <si>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</si>
  <si>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</si>
  <si>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</si>
  <si>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</si>
  <si>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</si>
  <si>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</si>
  <si>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</si>
  <si>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</si>
  <si>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</si>
  <si>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</si>
  <si>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</si>
  <si>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</si>
  <si>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</si>
  <si>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</si>
  <si>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</si>
  <si>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</si>
  <si>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</si>
  <si>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</si>
  <si>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</si>
  <si>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</si>
  <si>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</si>
  <si>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</si>
  <si>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</si>
  <si>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</si>
  <si>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</si>
  <si>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</si>
  <si>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</si>
  <si>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</si>
  <si>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</si>
  <si>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</si>
  <si>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</si>
  <si>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</si>
  <si>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</si>
  <si>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</si>
  <si>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</si>
  <si>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</si>
  <si>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</si>
  <si>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</si>
  <si>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</si>
  <si>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</si>
  <si>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</si>
  <si>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</si>
  <si>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</si>
  <si>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</si>
  <si>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</si>
  <si>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</si>
  <si>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</si>
  <si>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</si>
  <si>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</si>
  <si>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</si>
  <si>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</si>
  <si>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</si>
  <si>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</si>
  <si>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</si>
  <si>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</si>
  <si>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</si>
  <si>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</si>
  <si>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</si>
  <si>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</si>
  <si>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</si>
  <si>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</si>
  <si>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</si>
  <si>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</si>
  <si>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</si>
  <si>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</si>
  <si>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</si>
  <si>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</si>
  <si>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</si>
  <si>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</si>
  <si>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</si>
  <si>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</si>
  <si>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</si>
  <si>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</si>
  <si>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</si>
  <si>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</si>
  <si>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</si>
  <si>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</si>
  <si>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</si>
  <si>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</si>
  <si>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</si>
  <si>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</si>
  <si>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</si>
  <si>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</si>
  <si>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</si>
  <si>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</si>
  <si>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</si>
  <si>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</si>
  <si>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</si>
  <si>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</si>
  <si>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</si>
  <si>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</si>
  <si>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</si>
  <si>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</si>
  <si>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</si>
  <si>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</si>
  <si>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</si>
  <si>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</si>
  <si>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</si>
  <si>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</si>
  <si>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</si>
  <si>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</si>
  <si>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</si>
  <si>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</si>
  <si>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</si>
  <si>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</si>
  <si>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</si>
  <si>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</si>
  <si>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</si>
  <si>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</si>
  <si>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</si>
  <si>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</si>
  <si>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</si>
  <si>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</si>
  <si>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</si>
  <si>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</si>
  <si>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</si>
  <si>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</si>
  <si>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</si>
  <si>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</si>
  <si>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</si>
  <si>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</si>
  <si>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</si>
  <si>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</si>
  <si>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</si>
  <si>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</si>
  <si>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</si>
  <si>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</si>
  <si>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</si>
  <si>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</si>
  <si>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</si>
  <si>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</si>
  <si>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</si>
  <si>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</si>
  <si>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</si>
  <si>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</si>
  <si>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</si>
  <si>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</si>
  <si>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</si>
  <si>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</si>
  <si>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</si>
  <si>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</si>
  <si>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</si>
  <si>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</si>
  <si>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</si>
  <si>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</si>
  <si>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</si>
  <si>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</si>
  <si>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</si>
  <si>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</si>
  <si>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</si>
  <si>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</si>
  <si>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</si>
  <si>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</si>
  <si>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</si>
  <si>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</si>
  <si>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</si>
  <si>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</si>
  <si>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</si>
  <si>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</si>
  <si>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</si>
  <si>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</si>
  <si>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</si>
  <si>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</si>
  <si>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</si>
  <si>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</si>
  <si>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</si>
  <si>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</si>
  <si>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</si>
  <si>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</si>
  <si>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</si>
  <si>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</si>
  <si>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</si>
  <si>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</si>
  <si>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</si>
  <si>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</si>
  <si>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</si>
  <si>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</si>
  <si>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</si>
  <si>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</si>
  <si>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</si>
  <si>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</si>
  <si>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</si>
  <si>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</si>
  <si>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</si>
  <si>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</si>
  <si>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</si>
  <si>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</si>
  <si>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</si>
  <si>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</si>
  <si>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</si>
  <si>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</si>
  <si>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</si>
  <si>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</si>
  <si>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</si>
  <si>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</si>
  <si>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</si>
  <si>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</si>
  <si>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</si>
  <si>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</si>
  <si>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</si>
  <si>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</si>
  <si>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</si>
  <si>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</si>
  <si>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</si>
  <si>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</si>
  <si>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</si>
  <si>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</si>
  <si>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</si>
  <si>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</si>
  <si>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</si>
  <si>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</si>
  <si>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</si>
  <si>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</si>
  <si>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</si>
  <si>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</si>
  <si>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</si>
  <si>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</si>
  <si>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</si>
  <si>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</si>
  <si>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</si>
  <si>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</si>
  <si>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</si>
  <si>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</si>
  <si>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</si>
  <si>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</si>
  <si>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</si>
  <si>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</si>
  <si>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</si>
  <si>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</si>
  <si>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</si>
  <si>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</si>
  <si>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</si>
  <si>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</si>
  <si>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</si>
  <si>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</si>
  <si>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</si>
  <si>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</si>
  <si>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</si>
  <si>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</si>
  <si>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</si>
  <si>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</si>
  <si>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</si>
  <si>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</si>
  <si>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</si>
  <si>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</si>
  <si>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</si>
  <si>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</si>
  <si>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</si>
  <si>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</si>
  <si>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</si>
  <si>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</si>
  <si>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</si>
  <si>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</si>
  <si>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</si>
  <si>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</si>
  <si>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</si>
  <si>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</si>
  <si>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</si>
  <si>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</si>
  <si>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</si>
  <si>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</si>
  <si>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</si>
  <si>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</si>
  <si>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</si>
  <si>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</si>
  <si>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</si>
  <si>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</si>
  <si>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</si>
  <si>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</si>
  <si>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</si>
  <si>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</si>
  <si>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</si>
  <si>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</si>
  <si>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</si>
  <si>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</si>
  <si>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</si>
  <si>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</si>
  <si>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</si>
  <si>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</si>
  <si>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</si>
  <si>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</si>
  <si>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</si>
  <si>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</si>
  <si>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</si>
  <si>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</si>
  <si>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</si>
  <si>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</si>
  <si>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</si>
  <si>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</si>
  <si>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</si>
  <si>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</si>
  <si>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</si>
  <si>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</si>
  <si>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</si>
  <si>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</si>
  <si>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</si>
  <si>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</si>
  <si>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</si>
  <si>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</si>
  <si>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</si>
  <si>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</si>
  <si>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</si>
  <si>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</si>
  <si>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</si>
  <si>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</si>
  <si>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</si>
  <si>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</si>
  <si>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</si>
  <si>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</si>
  <si>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</si>
  <si>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</si>
  <si>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</si>
  <si>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</si>
  <si>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</si>
  <si>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</si>
  <si>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</si>
  <si>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</si>
  <si>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</si>
  <si>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</si>
  <si>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</si>
  <si>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</si>
  <si>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</si>
  <si>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</si>
  <si>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</si>
  <si>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</si>
  <si>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</si>
  <si>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</si>
  <si>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</si>
  <si>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</si>
  <si>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</si>
  <si>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</si>
  <si>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</si>
  <si>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</si>
  <si>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</si>
  <si>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</si>
  <si>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</si>
  <si>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</si>
  <si>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</si>
  <si>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</si>
  <si>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</si>
  <si>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</si>
  <si>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</si>
  <si>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</si>
  <si>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</si>
  <si>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</si>
  <si>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</si>
  <si>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</si>
  <si>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</si>
  <si>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</si>
  <si>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</si>
  <si>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</si>
  <si>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</si>
  <si>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</si>
  <si>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</si>
  <si>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</si>
  <si>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</si>
  <si>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</si>
  <si>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</si>
  <si>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</si>
  <si>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</si>
  <si>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</si>
  <si>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</si>
  <si>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</si>
  <si>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</si>
  <si>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</si>
  <si>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</si>
  <si>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</si>
  <si>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</si>
  <si>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</si>
  <si>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</si>
  <si>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</si>
  <si>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</si>
  <si>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</si>
  <si>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</si>
  <si>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</si>
  <si>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</si>
  <si>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</si>
  <si>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</si>
  <si>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</si>
  <si>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</si>
  <si>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</si>
  <si>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</si>
  <si>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</si>
  <si>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</si>
  <si>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</si>
  <si>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</si>
  <si>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</si>
  <si>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</si>
  <si>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</si>
  <si>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</si>
  <si>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</si>
  <si>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</si>
  <si>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</si>
  <si>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</si>
  <si>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</si>
  <si>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</si>
  <si>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</si>
  <si>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</si>
  <si>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</si>
  <si>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</si>
  <si>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</si>
  <si>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</si>
  <si>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</si>
  <si>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</si>
  <si>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</si>
  <si>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</si>
  <si>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</si>
  <si>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</si>
  <si>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</si>
  <si>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</si>
  <si>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</si>
  <si>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</si>
  <si>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</si>
  <si>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</si>
  <si>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</si>
  <si>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</si>
  <si>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</si>
  <si>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</si>
  <si>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</si>
  <si>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</si>
  <si>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</si>
  <si>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</si>
  <si>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</si>
  <si>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</si>
  <si>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</si>
  <si>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</si>
  <si>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</si>
  <si>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</si>
  <si>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</si>
  <si>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</si>
  <si>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</si>
  <si>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</si>
  <si>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</si>
  <si>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</si>
  <si>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</si>
  <si>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</si>
  <si>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</si>
  <si>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</si>
  <si>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</si>
  <si>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</si>
  <si>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</si>
  <si>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</si>
  <si>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</si>
  <si>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</si>
  <si>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</si>
  <si>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</si>
  <si>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</si>
  <si>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</si>
  <si>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</si>
  <si>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</si>
  <si>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</si>
  <si>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</si>
  <si>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</si>
  <si>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</si>
  <si>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</si>
  <si>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</si>
  <si>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</si>
  <si>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</si>
  <si>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</si>
  <si>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</si>
  <si>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</si>
  <si>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</si>
  <si>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</si>
  <si>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</si>
  <si>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</si>
  <si>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</si>
  <si>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</si>
  <si>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</si>
  <si>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</si>
  <si>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</si>
  <si>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</si>
  <si>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</si>
  <si>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</si>
  <si>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</si>
  <si>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</si>
  <si>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</si>
  <si>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</si>
  <si>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</si>
  <si>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</si>
  <si>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</si>
  <si>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</si>
  <si>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</si>
  <si>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</si>
  <si>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</si>
  <si>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</si>
  <si>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</si>
  <si>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</si>
  <si>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</si>
  <si>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</si>
  <si>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</si>
  <si>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</si>
  <si>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</si>
  <si>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</si>
  <si>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</si>
  <si>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</si>
  <si>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</si>
  <si>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</si>
  <si>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</si>
  <si>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</si>
  <si>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</si>
  <si>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</si>
  <si>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</si>
  <si>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</si>
  <si>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</si>
  <si>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</si>
  <si>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</si>
  <si>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</si>
  <si>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</si>
  <si>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</si>
  <si>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</si>
  <si>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</si>
  <si>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</si>
  <si>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</si>
  <si>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</si>
  <si>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</si>
  <si>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</si>
  <si>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</si>
  <si>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</si>
  <si>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</si>
  <si>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</si>
  <si>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</si>
  <si>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</si>
  <si>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</si>
  <si>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</si>
  <si>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</si>
  <si>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</si>
  <si>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</si>
  <si>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</si>
  <si>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</si>
  <si>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</si>
  <si>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</si>
  <si>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</si>
  <si>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</si>
  <si>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</si>
  <si>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</si>
  <si>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</si>
  <si>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</si>
  <si>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</si>
  <si>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</si>
  <si>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</si>
  <si>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</si>
  <si>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</si>
  <si>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</si>
  <si>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</si>
  <si>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</si>
  <si>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</si>
  <si>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</si>
  <si>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</si>
  <si>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</si>
  <si>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</si>
  <si>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</si>
  <si>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</si>
  <si>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</si>
  <si>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</si>
  <si>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</si>
  <si>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</si>
  <si>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</si>
  <si>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</si>
  <si>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</si>
  <si>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</si>
  <si>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</si>
  <si>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</si>
  <si>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</si>
  <si>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</si>
  <si>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</si>
  <si>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</si>
  <si>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</si>
  <si>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</si>
  <si>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</si>
  <si>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</si>
  <si>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</si>
  <si>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</si>
  <si>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</si>
  <si>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</si>
  <si>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</si>
  <si>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</si>
  <si>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</si>
  <si>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</si>
  <si>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</si>
  <si>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</si>
  <si>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</si>
  <si>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</si>
  <si>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</si>
  <si>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</si>
  <si>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</si>
  <si>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</si>
  <si>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</si>
  <si>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</si>
  <si>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</si>
  <si>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</si>
  <si>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</si>
  <si>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</si>
  <si>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</si>
  <si>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</si>
  <si>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</si>
  <si>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</si>
  <si>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</si>
  <si>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</si>
  <si>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</si>
  <si>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</si>
  <si>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</si>
  <si>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</si>
  <si>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</si>
  <si>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</si>
  <si>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</si>
  <si>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</si>
  <si>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</si>
  <si>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</si>
  <si>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</si>
  <si>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</si>
  <si>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</si>
  <si>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</si>
  <si>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</si>
  <si>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</si>
  <si>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</si>
  <si>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</si>
  <si>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</si>
  <si>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</si>
  <si>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</si>
  <si>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</si>
  <si>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</si>
  <si>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</si>
  <si>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</si>
  <si>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</si>
  <si>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</si>
  <si>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</si>
  <si>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</si>
  <si>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</si>
  <si>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</si>
  <si>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</si>
  <si>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</si>
  <si>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</si>
  <si>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</si>
  <si>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</si>
  <si>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</si>
  <si>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</si>
  <si>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</si>
  <si>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</si>
  <si>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</si>
  <si>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</si>
  <si>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</si>
  <si>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</si>
  <si>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</si>
  <si>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</si>
  <si>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</si>
  <si>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</si>
  <si>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</si>
  <si>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</si>
  <si>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</si>
  <si>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</si>
  <si>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</si>
  <si>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</si>
  <si>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</si>
  <si>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</si>
  <si>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</si>
  <si>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</si>
  <si>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</si>
  <si>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</si>
  <si>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</si>
  <si>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</si>
  <si>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</si>
  <si>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</si>
  <si>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</si>
  <si>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</si>
  <si>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</si>
  <si>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</si>
  <si>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</si>
  <si>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</si>
  <si>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</si>
  <si>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</si>
  <si>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</si>
  <si>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</si>
  <si>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</si>
  <si>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</si>
  <si>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</si>
  <si>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</si>
  <si>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</si>
  <si>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</si>
  <si>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</si>
  <si>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</si>
  <si>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</si>
  <si>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</si>
  <si>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</si>
  <si>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</si>
  <si>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</si>
  <si>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</si>
  <si>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</si>
  <si>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</si>
  <si>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</si>
  <si>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</si>
  <si>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</si>
  <si>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</si>
  <si>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</si>
  <si>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</si>
  <si>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</si>
  <si>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</si>
  <si>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</si>
  <si>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</si>
  <si>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</si>
  <si>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</si>
  <si>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</si>
  <si>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</si>
  <si>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</si>
  <si>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</si>
  <si>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</si>
  <si>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</si>
  <si>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</si>
  <si>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</si>
  <si>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</si>
  <si>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</si>
  <si>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</si>
  <si>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</si>
  <si>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</si>
  <si>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</si>
  <si>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</si>
  <si>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</si>
  <si>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</si>
  <si>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</si>
  <si>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</si>
  <si>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</si>
  <si>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</si>
  <si>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</si>
  <si>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</si>
  <si>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</si>
  <si>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</si>
  <si>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</si>
  <si>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</si>
  <si>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</si>
  <si>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</si>
  <si>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</si>
  <si>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</si>
  <si>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</si>
  <si>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</si>
  <si>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</si>
  <si>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</si>
  <si>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</si>
  <si>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</si>
  <si>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</si>
  <si>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</si>
  <si>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</si>
  <si>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</si>
  <si>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</si>
  <si>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</si>
  <si>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</si>
  <si>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</si>
  <si>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</si>
  <si>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</si>
  <si>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</si>
  <si>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</si>
  <si>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</si>
  <si>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</si>
  <si>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</si>
  <si>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</si>
  <si>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</si>
  <si>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</si>
  <si>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</si>
  <si>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</si>
  <si>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</si>
  <si>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</si>
  <si>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</si>
  <si>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</si>
  <si>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</si>
  <si>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</si>
  <si>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</si>
  <si>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</si>
  <si>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</si>
  <si>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</si>
  <si>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</si>
  <si>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</si>
  <si>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</si>
  <si>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</si>
  <si>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</si>
  <si>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</si>
  <si>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</si>
  <si>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</si>
  <si>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</si>
  <si>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</si>
  <si>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</si>
  <si>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</si>
  <si>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</si>
  <si>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</si>
  <si>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</si>
  <si>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</si>
  <si>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</si>
  <si>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</si>
  <si>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</si>
  <si>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</si>
  <si>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</si>
  <si>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</si>
  <si>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</si>
  <si>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</si>
  <si>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</si>
  <si>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</si>
  <si>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</si>
  <si>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</si>
  <si>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</si>
  <si>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</si>
  <si>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</si>
  <si>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</si>
  <si>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</si>
  <si>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</si>
  <si>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</si>
  <si>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</si>
  <si>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</si>
  <si>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</si>
  <si>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</si>
  <si>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</si>
  <si>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</si>
  <si>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</si>
  <si>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</si>
  <si>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</si>
  <si>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</si>
  <si>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</si>
  <si>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</si>
  <si>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</si>
  <si>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</si>
  <si>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</si>
  <si>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</si>
  <si>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</si>
  <si>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</si>
  <si>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</si>
  <si>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</si>
  <si>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</si>
  <si>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</si>
  <si>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</si>
  <si>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</si>
  <si>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</si>
  <si>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</si>
  <si>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</si>
  <si>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</si>
  <si>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</si>
  <si>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</si>
  <si>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</si>
  <si>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</si>
  <si>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</si>
  <si>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</si>
  <si>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</si>
  <si>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</si>
  <si>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</si>
  <si>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</si>
  <si>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</si>
  <si>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</si>
  <si>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</si>
  <si>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</si>
  <si>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</si>
  <si>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</si>
  <si>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</si>
  <si>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</si>
  <si>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</si>
  <si>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</si>
  <si>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</si>
  <si>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</si>
  <si>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</si>
  <si>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</si>
  <si>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</si>
  <si>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</si>
  <si>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</si>
  <si>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</si>
  <si>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</si>
  <si>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</si>
  <si>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</si>
  <si>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</si>
  <si>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</si>
  <si>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</si>
  <si>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</si>
  <si>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</si>
  <si>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</si>
  <si>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</si>
  <si>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</si>
  <si>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</si>
  <si>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</si>
  <si>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</si>
  <si>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</si>
  <si>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</si>
  <si>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</si>
  <si>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</si>
  <si>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</si>
  <si>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</si>
  <si>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</si>
  <si>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</si>
  <si>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</si>
  <si>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</si>
  <si>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</si>
  <si>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</si>
  <si>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</si>
  <si>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</si>
  <si>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</si>
  <si>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</si>
  <si>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</si>
  <si>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</si>
  <si>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</si>
  <si>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</si>
  <si>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</si>
  <si>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</si>
  <si>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</si>
  <si>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</si>
  <si>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</si>
  <si>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</si>
  <si>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</si>
  <si>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</si>
  <si>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</si>
  <si>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</si>
  <si>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</si>
  <si>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</si>
  <si>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</si>
  <si>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</si>
  <si>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</si>
  <si>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</si>
  <si>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</si>
  <si>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</si>
  <si>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</si>
  <si>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</si>
  <si>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</si>
  <si>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</si>
  <si>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</si>
  <si>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</si>
  <si>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</si>
  <si>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</si>
  <si>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</si>
  <si>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</si>
  <si>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</si>
  <si>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</si>
  <si>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</si>
  <si>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</si>
  <si>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</si>
  <si>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</si>
  <si>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</si>
  <si>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</si>
  <si>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</si>
  <si>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</si>
  <si>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</si>
  <si>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</si>
  <si>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</si>
  <si>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</si>
  <si>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</si>
  <si>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</si>
  <si>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</si>
  <si>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</si>
  <si>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</si>
  <si>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</si>
  <si>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</si>
  <si>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</si>
  <si>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</si>
  <si>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</si>
  <si>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</si>
  <si>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</si>
  <si>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</si>
  <si>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</si>
  <si>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</si>
  <si>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</si>
  <si>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</si>
  <si>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</si>
  <si>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</si>
  <si>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</si>
  <si>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</si>
  <si>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</si>
  <si>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</si>
  <si>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</si>
  <si>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</si>
  <si>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</si>
  <si>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</si>
  <si>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</si>
  <si>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</si>
  <si>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</si>
  <si>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</si>
  <si>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</si>
  <si>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</si>
  <si>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</si>
  <si>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</si>
  <si>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</si>
  <si>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</si>
  <si>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</si>
  <si>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</si>
  <si>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</si>
  <si>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</si>
  <si>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</si>
  <si>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</si>
  <si>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</si>
  <si>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</si>
  <si>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</si>
  <si>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</si>
  <si>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</si>
  <si>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</si>
  <si>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</si>
  <si>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</si>
  <si>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</si>
  <si>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</si>
  <si>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</si>
  <si>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</si>
  <si>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</si>
  <si>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</si>
  <si>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</si>
  <si>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</si>
  <si>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</si>
  <si>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</si>
  <si>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</si>
  <si>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</si>
  <si>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</si>
  <si>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</si>
  <si>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</si>
  <si>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</si>
  <si>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</si>
  <si>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</si>
  <si>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</si>
  <si>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</si>
  <si>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</si>
  <si>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</si>
  <si>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</si>
  <si>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</si>
  <si>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</si>
  <si>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</si>
  <si>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</si>
  <si>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</si>
  <si>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</si>
  <si>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</si>
  <si>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</si>
  <si>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</si>
  <si>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</si>
  <si>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</si>
  <si>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</si>
  <si>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</si>
  <si>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</si>
  <si>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</si>
  <si>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</si>
  <si>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</si>
  <si>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</si>
  <si>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</si>
  <si>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</si>
  <si>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</si>
  <si>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</si>
  <si>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</si>
  <si>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</si>
  <si>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</si>
  <si>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</si>
  <si>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</si>
  <si>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</si>
  <si>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</si>
  <si>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</si>
  <si>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</si>
  <si>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</si>
  <si>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</si>
  <si>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</si>
  <si>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</si>
  <si>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</si>
  <si>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</si>
  <si>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</si>
  <si>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</si>
  <si>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</si>
  <si>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</si>
  <si>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</si>
  <si>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</si>
  <si>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</si>
  <si>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</si>
  <si>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</si>
  <si>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</si>
  <si>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</si>
  <si>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</si>
  <si>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</si>
  <si>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</si>
  <si>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</si>
  <si>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</si>
  <si>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</si>
  <si>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</si>
  <si>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</si>
  <si>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</si>
  <si>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</si>
  <si>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</si>
  <si>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</si>
  <si>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</si>
  <si>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</si>
  <si>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</si>
  <si>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</si>
  <si>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</si>
  <si>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</si>
  <si>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</si>
  <si>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</si>
  <si>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</si>
  <si>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</si>
  <si>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</si>
  <si>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</si>
  <si>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</si>
  <si>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</si>
  <si>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</si>
  <si>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</si>
  <si>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</si>
  <si>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</si>
  <si>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</si>
  <si>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</si>
  <si>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</si>
  <si>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</si>
  <si>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</si>
  <si>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</si>
  <si>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</si>
  <si>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</si>
  <si>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</si>
  <si>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</si>
  <si>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</si>
  <si>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</si>
  <si>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</si>
  <si>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</si>
  <si>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</si>
  <si>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</si>
  <si>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</si>
  <si>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</si>
  <si>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</si>
  <si>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</si>
  <si>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</si>
  <si>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</si>
  <si>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</si>
  <si>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</si>
  <si>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</si>
  <si>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</si>
  <si>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</si>
  <si>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</si>
  <si>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</si>
  <si>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</si>
  <si>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</si>
  <si>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</si>
  <si>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</si>
  <si>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</si>
  <si>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</si>
  <si>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</si>
  <si>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</si>
  <si>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</si>
  <si>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</si>
  <si>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</si>
  <si>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</si>
  <si>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</si>
  <si>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</si>
  <si>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</si>
  <si>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</si>
  <si>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</si>
  <si>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</si>
  <si>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</si>
  <si>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</si>
  <si>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</si>
  <si>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</si>
  <si>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</si>
  <si>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</si>
  <si>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</si>
  <si>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</si>
  <si>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</si>
  <si>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</si>
  <si>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</si>
  <si>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</si>
  <si>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</si>
  <si>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</si>
  <si>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</si>
  <si>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</si>
  <si>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</si>
  <si>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</si>
  <si>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</si>
  <si>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</si>
  <si>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</si>
  <si>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</si>
  <si>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</si>
  <si>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</si>
  <si>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</si>
  <si>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</si>
  <si>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</si>
  <si>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</si>
  <si>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</si>
  <si>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</si>
  <si>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</si>
  <si>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</si>
  <si>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</si>
  <si>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</si>
  <si>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</si>
  <si>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</si>
  <si>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</si>
  <si>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</si>
  <si>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</si>
  <si>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</si>
  <si>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</si>
  <si>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</si>
  <si>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</si>
  <si>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</si>
  <si>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</si>
  <si>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</si>
  <si>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</si>
  <si>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</si>
  <si>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</si>
  <si>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</si>
  <si>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</si>
  <si>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</si>
  <si>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</si>
  <si>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</si>
  <si>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</si>
  <si>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</si>
  <si>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</si>
  <si>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</si>
  <si>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</si>
  <si>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</si>
  <si>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</si>
  <si>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</si>
  <si>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</si>
  <si>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</si>
  <si>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</si>
  <si>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</si>
  <si>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</si>
  <si>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</si>
  <si>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</si>
  <si>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</si>
  <si>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</si>
  <si>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</si>
  <si>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</si>
  <si>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</si>
  <si>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</si>
  <si>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</si>
  <si>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</si>
  <si>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</si>
  <si>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</si>
  <si>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</si>
  <si>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</si>
  <si>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</si>
  <si>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</si>
  <si>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</si>
  <si>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</si>
  <si>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</si>
  <si>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</si>
  <si>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</si>
  <si>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</si>
  <si>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</si>
  <si>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</si>
  <si>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</si>
  <si>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</si>
  <si>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</si>
  <si>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</si>
  <si>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</si>
  <si>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</si>
  <si>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</si>
  <si>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</si>
  <si>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</si>
  <si>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</si>
  <si>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</si>
  <si>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</si>
  <si>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</si>
  <si>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</si>
  <si>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</si>
  <si>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</si>
  <si>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</si>
  <si>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</si>
  <si>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</si>
  <si>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</si>
  <si>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</si>
  <si>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</si>
  <si>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</si>
  <si>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</si>
  <si>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</si>
  <si>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</si>
  <si>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</si>
  <si>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</si>
  <si>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</si>
  <si>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</si>
  <si>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</si>
  <si>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</si>
  <si>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</si>
  <si>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</si>
  <si>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</si>
  <si>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</si>
  <si>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</si>
  <si>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</si>
  <si>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</si>
  <si>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</si>
  <si>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</si>
  <si>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</si>
  <si>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</si>
  <si>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</si>
  <si>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</si>
  <si>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</si>
  <si>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</si>
  <si>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</si>
  <si>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</si>
  <si>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</si>
  <si>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</si>
  <si>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</si>
  <si>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</si>
  <si>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</si>
  <si>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</si>
  <si>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</si>
  <si>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</si>
  <si>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</si>
  <si>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</si>
  <si>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</si>
  <si>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</si>
  <si>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</si>
  <si>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</si>
  <si>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</si>
  <si>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</si>
  <si>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</si>
  <si>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</si>
  <si>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</si>
  <si>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</si>
  <si>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</si>
  <si>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</si>
  <si>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</si>
  <si>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</si>
  <si>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</si>
  <si>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</si>
  <si>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</si>
  <si>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</si>
  <si>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</si>
  <si>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</si>
  <si>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</si>
  <si>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</si>
  <si>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</si>
  <si>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</si>
  <si>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</si>
  <si>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</si>
  <si>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</si>
  <si>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</si>
  <si>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</si>
  <si>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</si>
  <si>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</si>
  <si>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</si>
  <si>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</si>
  <si>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</si>
  <si>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</si>
  <si>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</si>
  <si>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</si>
  <si>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</si>
  <si>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</si>
  <si>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</si>
  <si>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</si>
  <si>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</si>
  <si>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</si>
  <si>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</si>
  <si>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</si>
  <si>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</si>
  <si>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</si>
  <si>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</si>
  <si>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</si>
  <si>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</si>
  <si>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</si>
  <si>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</si>
  <si>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</si>
  <si>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</si>
  <si>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</si>
  <si>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</si>
  <si>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</si>
  <si>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</si>
  <si>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</si>
  <si>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</si>
  <si>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</si>
  <si>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</si>
  <si>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</si>
  <si>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</si>
  <si>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</si>
  <si>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</si>
  <si>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</si>
  <si>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</si>
  <si>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</si>
  <si>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</si>
  <si>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</si>
  <si>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</si>
  <si>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</si>
  <si>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</si>
  <si>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</si>
  <si>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</si>
  <si>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</si>
  <si>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</si>
  <si>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</si>
  <si>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</si>
  <si>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</si>
  <si>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</si>
  <si>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</si>
  <si>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</si>
  <si>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</si>
  <si>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</si>
  <si>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</si>
  <si>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</si>
  <si>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</si>
  <si>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</si>
  <si>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</si>
  <si>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</si>
  <si>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</si>
  <si>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</si>
  <si>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</si>
  <si>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</si>
  <si>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</si>
  <si>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</si>
  <si>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</si>
  <si>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</si>
  <si>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</si>
  <si>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</si>
  <si>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</si>
  <si>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</si>
  <si>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</si>
  <si>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</si>
  <si>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</si>
  <si>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</si>
  <si>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</si>
  <si>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</si>
  <si>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</si>
  <si>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</si>
  <si>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</si>
  <si>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</si>
  <si>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</si>
  <si>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</si>
  <si>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</si>
  <si>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</si>
  <si>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</si>
  <si>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</si>
  <si>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</si>
  <si>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</si>
  <si>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</si>
  <si>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</si>
  <si>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</si>
  <si>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</si>
  <si>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</si>
  <si>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</si>
  <si>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</si>
  <si>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</si>
  <si>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</si>
  <si>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</si>
  <si>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</si>
  <si>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</si>
  <si>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</si>
  <si>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</si>
  <si>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</si>
  <si>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</si>
  <si>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</si>
  <si>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</si>
  <si>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</si>
  <si>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</si>
  <si>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</si>
  <si>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</si>
  <si>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</si>
  <si>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</si>
  <si>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</si>
  <si>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</si>
  <si>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</si>
  <si>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</si>
  <si>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</si>
  <si>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</si>
  <si>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</si>
  <si>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</si>
  <si>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</si>
  <si>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</si>
  <si>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</si>
  <si>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</si>
  <si>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</si>
  <si>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</si>
  <si>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</si>
  <si>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</si>
  <si>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</si>
  <si>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</si>
  <si>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</si>
  <si>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</si>
  <si>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</si>
  <si>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</si>
  <si>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</si>
  <si>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</si>
  <si>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</si>
  <si>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</si>
  <si>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</si>
  <si>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</si>
  <si>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</si>
  <si>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</si>
  <si>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</si>
  <si>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</si>
  <si>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</si>
  <si>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</si>
  <si>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</si>
  <si>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</si>
  <si>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</si>
  <si>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</si>
  <si>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</si>
  <si>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</si>
  <si>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</si>
  <si>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</si>
  <si>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</si>
  <si>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</si>
  <si>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</si>
  <si>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</si>
  <si>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</si>
  <si>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</si>
  <si>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</si>
  <si>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</si>
  <si>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</si>
  <si>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</si>
  <si>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</si>
  <si>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</si>
  <si>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</si>
  <si>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</si>
  <si>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</si>
  <si>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</si>
  <si>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</si>
  <si>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</si>
  <si>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</si>
  <si>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</si>
  <si>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</si>
  <si>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</si>
  <si>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</si>
  <si>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</si>
  <si>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</si>
  <si>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</si>
  <si>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</si>
  <si>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</si>
  <si>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</si>
  <si>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</si>
  <si>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</si>
  <si>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</si>
  <si>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</si>
  <si>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</si>
  <si>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</si>
  <si>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</si>
  <si>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</si>
  <si>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</si>
  <si>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</si>
  <si>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</si>
  <si>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</si>
  <si>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</si>
  <si>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</si>
  <si>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</si>
  <si>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</si>
  <si>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</si>
  <si>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</si>
  <si>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</si>
  <si>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</si>
  <si>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</si>
  <si>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</si>
  <si>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</si>
  <si>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</si>
  <si>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</si>
  <si>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</si>
  <si>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</si>
  <si>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</si>
  <si>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</si>
  <si>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</si>
  <si>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</si>
  <si>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</si>
  <si>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</si>
  <si>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</si>
  <si>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</si>
  <si>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</si>
  <si>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</si>
  <si>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</si>
  <si>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</si>
  <si>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</si>
  <si>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</si>
  <si>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</si>
  <si>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</si>
  <si>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</si>
  <si>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</si>
  <si>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</si>
  <si>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</si>
  <si>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</si>
  <si>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</si>
  <si>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</si>
  <si>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</si>
  <si>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</si>
  <si>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</si>
  <si>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</si>
  <si>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</si>
  <si>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</si>
  <si>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</si>
  <si>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</si>
  <si>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</si>
  <si>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</si>
  <si>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</si>
  <si>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</si>
  <si>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</si>
  <si>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</si>
  <si>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</si>
  <si>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</si>
  <si>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</si>
  <si>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</si>
  <si>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</si>
  <si>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</si>
  <si>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</si>
  <si>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</si>
  <si>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</si>
  <si>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</si>
  <si>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</si>
  <si>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</si>
  <si>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</si>
  <si>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</si>
  <si>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</si>
  <si>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</si>
  <si>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</si>
  <si>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</si>
  <si>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</si>
  <si>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</si>
  <si>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</si>
  <si>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</si>
  <si>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</si>
  <si>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</si>
  <si>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</si>
  <si>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</si>
  <si>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</si>
  <si>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</si>
  <si>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</si>
  <si>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</si>
  <si>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</si>
  <si>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</si>
  <si>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</si>
  <si>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</si>
  <si>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</si>
  <si>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</si>
  <si>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</si>
  <si>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</si>
  <si>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</si>
  <si>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</si>
  <si>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</si>
  <si>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</si>
  <si>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</si>
  <si>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</si>
  <si>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</si>
  <si>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</si>
  <si>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</si>
  <si>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</si>
  <si>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</si>
  <si>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</si>
  <si>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</si>
  <si>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</si>
  <si>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</si>
  <si>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</si>
  <si>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</si>
  <si>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</si>
  <si>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</si>
  <si>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</si>
  <si>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</si>
  <si>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</si>
  <si>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</si>
  <si>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</si>
  <si>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</si>
  <si>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</si>
  <si>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</si>
  <si>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</si>
  <si>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</si>
  <si>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</si>
  <si>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</si>
  <si>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</si>
  <si>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</si>
  <si>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</si>
  <si>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</si>
  <si>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</si>
  <si>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</si>
  <si>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</si>
  <si>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</si>
  <si>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</si>
  <si>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</si>
  <si>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</si>
  <si>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</si>
  <si>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</si>
  <si>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</si>
  <si>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</si>
  <si>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</si>
  <si>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</si>
  <si>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</si>
  <si>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</si>
  <si>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</si>
  <si>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</si>
  <si>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</si>
  <si>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</si>
  <si>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</si>
  <si>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</si>
  <si>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</si>
  <si>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</si>
  <si>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</si>
  <si>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</si>
  <si>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</si>
  <si>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</si>
  <si>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</si>
  <si>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</si>
  <si>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</si>
  <si>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</si>
  <si>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</si>
  <si>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</si>
  <si>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</si>
  <si>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</si>
  <si>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</si>
  <si>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</si>
  <si>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</si>
  <si>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</si>
  <si>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</si>
  <si>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</si>
  <si>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</si>
  <si>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</si>
  <si>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</si>
  <si>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</si>
  <si>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</si>
  <si>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</si>
  <si>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</si>
  <si>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</si>
  <si>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</si>
  <si>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</si>
  <si>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</si>
  <si>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</si>
  <si>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</si>
  <si>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</si>
  <si>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</si>
  <si>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</si>
  <si>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</si>
  <si>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</si>
  <si>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</si>
  <si>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</si>
  <si>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</si>
  <si>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</si>
  <si>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</si>
  <si>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</si>
  <si>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</si>
  <si>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</si>
  <si>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</si>
  <si>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</si>
  <si>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</si>
  <si>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</si>
  <si>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</si>
  <si>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</si>
  <si>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</si>
  <si>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</si>
  <si>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</si>
  <si>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</si>
  <si>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</si>
  <si>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</si>
  <si>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</si>
  <si>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</si>
  <si>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</si>
  <si>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</si>
  <si>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</si>
  <si>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</si>
  <si>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</si>
  <si>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</si>
  <si>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</si>
  <si>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</si>
  <si>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</si>
  <si>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</si>
  <si>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</si>
  <si>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</si>
  <si>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</si>
  <si>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</si>
  <si>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</si>
  <si>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</si>
  <si>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</si>
  <si>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</si>
  <si>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</si>
  <si>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</si>
  <si>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</si>
  <si>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</si>
  <si>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</si>
  <si>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</si>
  <si>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</si>
  <si>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</si>
  <si>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</si>
  <si>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</si>
  <si>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</si>
  <si>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</si>
  <si>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</si>
  <si>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</si>
  <si>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</si>
  <si>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</si>
  <si>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</si>
  <si>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</si>
  <si>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</si>
  <si>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</si>
  <si>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</si>
  <si>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</si>
  <si>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</si>
  <si>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</si>
  <si>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</si>
  <si>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</si>
  <si>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</si>
  <si>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</si>
  <si>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</si>
  <si>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</si>
  <si>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</si>
  <si>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</si>
  <si>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</si>
  <si>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</si>
  <si>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</si>
  <si>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</si>
  <si>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</si>
  <si>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</si>
  <si>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</si>
  <si>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</si>
  <si>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</si>
  <si>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</si>
  <si>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</si>
  <si>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</si>
  <si>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</si>
  <si>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</si>
  <si>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</si>
  <si>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</si>
  <si>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</si>
  <si>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</si>
  <si>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</si>
  <si>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</si>
  <si>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</si>
  <si>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</si>
  <si>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</si>
  <si>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</si>
  <si>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</si>
  <si>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</si>
  <si>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</si>
  <si>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</si>
  <si>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</si>
  <si>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</si>
  <si>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</si>
  <si>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</si>
  <si>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</si>
  <si>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</si>
  <si>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</si>
  <si>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</si>
  <si>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</si>
  <si>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</si>
  <si>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</si>
  <si>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</si>
  <si>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</si>
  <si>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</si>
  <si>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</si>
  <si>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</si>
  <si>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</si>
  <si>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</si>
  <si>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</si>
  <si>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</si>
  <si>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</si>
  <si>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</si>
  <si>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</si>
  <si>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</si>
  <si>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</si>
  <si>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</si>
  <si>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</si>
  <si>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</si>
  <si>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</si>
  <si>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</si>
  <si>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</si>
  <si>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</si>
  <si>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</si>
  <si>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</si>
  <si>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</si>
  <si>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</si>
  <si>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</si>
  <si>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</si>
  <si>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</si>
  <si>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</si>
  <si>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</si>
  <si>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</si>
  <si>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</si>
  <si>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</si>
  <si>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</si>
  <si>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</si>
  <si>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</si>
  <si>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</si>
  <si>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</si>
  <si>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</si>
  <si>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</si>
  <si>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</si>
  <si>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</si>
  <si>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</si>
  <si>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</si>
  <si>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</si>
  <si>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</si>
  <si>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</si>
  <si>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</si>
  <si>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</si>
  <si>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</si>
  <si>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</si>
  <si>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</si>
  <si>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</si>
  <si>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</si>
  <si>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</si>
  <si>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</si>
  <si>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</si>
  <si>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</si>
  <si>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</si>
  <si>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</si>
  <si>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</si>
  <si>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</si>
  <si>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</si>
  <si>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</si>
  <si>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</si>
  <si>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</si>
  <si>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</si>
  <si>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</si>
  <si>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</si>
  <si>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</si>
  <si>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</si>
  <si>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</si>
  <si>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</si>
  <si>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</si>
  <si>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</si>
  <si>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</si>
  <si>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</si>
  <si>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</si>
  <si>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</si>
  <si>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</si>
  <si>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</si>
  <si>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</si>
  <si>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</si>
  <si>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</si>
  <si>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</si>
  <si>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</si>
  <si>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</si>
  <si>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</si>
  <si>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</si>
  <si>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</si>
  <si>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</si>
  <si>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</si>
  <si>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</si>
  <si>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</si>
  <si>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</si>
  <si>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</si>
  <si>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</si>
  <si>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</si>
  <si>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</si>
  <si>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</si>
  <si>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</si>
  <si>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</si>
  <si>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</si>
  <si>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</si>
  <si>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</si>
  <si>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</si>
  <si>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</si>
  <si>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</si>
  <si>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</si>
  <si>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</si>
  <si>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</si>
  <si>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</si>
  <si>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</si>
  <si>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</si>
  <si>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</si>
  <si>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</si>
  <si>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</si>
  <si>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</si>
  <si>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</si>
  <si>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</si>
  <si>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</si>
  <si>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</si>
  <si>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</si>
  <si>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</si>
  <si>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</si>
  <si>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</si>
  <si>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</si>
  <si>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</si>
  <si>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</si>
  <si>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</si>
  <si>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</si>
  <si>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</si>
  <si>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</si>
  <si>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</si>
  <si>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</si>
  <si>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</si>
  <si>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</si>
  <si>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</si>
  <si>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</si>
  <si>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</si>
  <si>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</si>
  <si>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</si>
  <si>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</si>
  <si>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</si>
  <si>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</si>
  <si>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</si>
  <si>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</si>
  <si>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</si>
  <si>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</si>
  <si>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</si>
  <si>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</si>
  <si>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</si>
  <si>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</si>
  <si>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</si>
  <si>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</si>
  <si>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</si>
  <si>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</si>
  <si>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</si>
  <si>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</si>
  <si>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</si>
  <si>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</si>
  <si>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</si>
  <si>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</si>
  <si>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</si>
  <si>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</si>
  <si>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</si>
  <si>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</si>
  <si>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</si>
  <si>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</si>
  <si>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</si>
  <si>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</si>
  <si>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</si>
  <si>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</si>
  <si>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</si>
  <si>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</si>
  <si>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</si>
  <si>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</si>
  <si>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</si>
  <si>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</si>
  <si>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</si>
  <si>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</si>
  <si>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</si>
  <si>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</si>
  <si>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</si>
  <si>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</si>
  <si>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</si>
  <si>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</si>
  <si>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</si>
  <si>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</si>
  <si>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</si>
  <si>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</si>
  <si>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</si>
  <si>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</si>
  <si>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</si>
  <si>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</si>
  <si>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</si>
  <si>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</si>
  <si>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</si>
  <si>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</si>
  <si>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</si>
  <si>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</si>
  <si>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</si>
  <si>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</si>
  <si>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</si>
  <si>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</si>
  <si>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</si>
  <si>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</si>
  <si>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</si>
  <si>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</si>
  <si>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</si>
  <si>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</si>
  <si>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</si>
  <si>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</si>
  <si>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</si>
  <si>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</si>
  <si>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</si>
  <si>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</si>
  <si>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</si>
  <si>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</si>
  <si>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</si>
  <si>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</si>
  <si>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</si>
  <si>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</si>
  <si>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</si>
  <si>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</si>
  <si>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</si>
  <si>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</si>
  <si>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</si>
  <si>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</si>
  <si>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</si>
  <si>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</si>
  <si>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</si>
  <si>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</si>
  <si>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</si>
  <si>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</si>
  <si>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</si>
  <si>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</si>
  <si>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</si>
  <si>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</si>
  <si>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</si>
  <si>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</si>
  <si>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</si>
  <si>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</si>
  <si>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</si>
  <si>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</si>
  <si>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</si>
  <si>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</si>
  <si>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</si>
  <si>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</si>
  <si>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</si>
  <si>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</si>
  <si>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</si>
  <si>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</si>
  <si>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</si>
  <si>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</si>
  <si>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</si>
  <si>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</si>
  <si>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</si>
  <si>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</si>
  <si>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</si>
  <si>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</si>
  <si>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</si>
  <si>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</si>
  <si>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</si>
  <si>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</si>
  <si>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</si>
  <si>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</si>
  <si>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</si>
  <si>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</si>
  <si>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</si>
  <si>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</si>
  <si>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</si>
  <si>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</si>
  <si>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</si>
  <si>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</si>
  <si>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</si>
  <si>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</si>
  <si>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</si>
  <si>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</si>
  <si>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</si>
  <si>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</si>
  <si>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</si>
  <si>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</si>
  <si>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</si>
  <si>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</si>
  <si>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</si>
  <si>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</si>
  <si>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</si>
  <si>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</si>
  <si>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</si>
  <si>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</si>
  <si>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</si>
  <si>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</si>
  <si>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</si>
  <si>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</si>
  <si>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</si>
  <si>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</si>
  <si>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</si>
  <si>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</si>
  <si>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</si>
  <si>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</si>
  <si>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</si>
  <si>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</si>
  <si>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</si>
  <si>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</si>
  <si>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</si>
  <si>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</si>
  <si>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</si>
  <si>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</si>
  <si>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</si>
  <si>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</si>
  <si>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</si>
  <si>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</si>
  <si>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</si>
  <si>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</si>
  <si>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</si>
  <si>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</si>
  <si>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</si>
  <si>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</si>
  <si>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</si>
  <si>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</si>
  <si>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</si>
  <si>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</si>
  <si>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</si>
  <si>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</si>
  <si>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</si>
  <si>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</si>
  <si>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</si>
  <si>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</si>
  <si>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</si>
  <si>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</si>
  <si>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</si>
  <si>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</si>
  <si>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</si>
  <si>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</si>
  <si>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</si>
  <si>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</si>
  <si>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</si>
  <si>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</si>
  <si>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</si>
  <si>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</si>
  <si>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</si>
  <si>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</si>
  <si>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</si>
  <si>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</si>
  <si>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</si>
  <si>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</si>
  <si>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</si>
  <si>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</si>
  <si>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</si>
  <si>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</si>
  <si>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</si>
  <si>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</si>
  <si>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</si>
  <si>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</si>
  <si>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</si>
  <si>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</si>
  <si>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</si>
  <si>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</si>
  <si>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</si>
  <si>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</si>
  <si>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</si>
  <si>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</si>
  <si>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</si>
  <si>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</si>
  <si>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</si>
  <si>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</si>
  <si>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</si>
  <si>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</si>
  <si>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</si>
  <si>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</si>
  <si>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</si>
  <si>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</si>
  <si>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</si>
  <si>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</si>
  <si>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</si>
  <si>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</si>
  <si>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</si>
  <si>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</si>
  <si>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</si>
  <si>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</si>
  <si>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</si>
  <si>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</si>
  <si>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</si>
  <si>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</si>
  <si>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</si>
  <si>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</si>
  <si>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</si>
  <si>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</si>
  <si>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</si>
  <si>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</si>
  <si>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</si>
  <si>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</si>
  <si>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</si>
  <si>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</si>
  <si>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</si>
  <si>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</si>
  <si>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</si>
  <si>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</si>
  <si>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</si>
  <si>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</si>
  <si>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</si>
  <si>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</si>
  <si>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</si>
  <si>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</si>
  <si>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</si>
  <si>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</si>
  <si>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</si>
  <si>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</si>
  <si>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</si>
  <si>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</si>
  <si>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</si>
  <si>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</si>
  <si>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</si>
  <si>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</si>
  <si>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</si>
  <si>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</si>
  <si>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</si>
  <si>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</si>
  <si>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</si>
  <si>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</si>
  <si>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</si>
  <si>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</si>
  <si>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</si>
  <si>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</si>
  <si>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</si>
  <si>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</si>
  <si>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</si>
  <si>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</si>
  <si>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</si>
  <si>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</si>
  <si>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</si>
  <si>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</si>
  <si>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</si>
  <si>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</si>
  <si>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</si>
  <si>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</si>
  <si>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</si>
  <si>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</si>
  <si>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</si>
  <si>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</si>
  <si>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</si>
  <si>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</si>
  <si>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</si>
  <si>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</si>
  <si>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</si>
  <si>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</si>
  <si>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</si>
  <si>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</si>
  <si>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</si>
  <si>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</si>
  <si>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</si>
  <si>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</si>
  <si>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</si>
  <si>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</si>
  <si>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</si>
  <si>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</si>
  <si>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</si>
  <si>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</si>
  <si>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</si>
  <si>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</si>
  <si>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</si>
  <si>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</si>
  <si>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</si>
  <si>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</si>
  <si>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</si>
  <si>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</si>
  <si>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</si>
  <si>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</si>
  <si>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</si>
  <si>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</si>
  <si>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</si>
  <si>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</si>
  <si>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</si>
  <si>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</si>
  <si>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</si>
  <si>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</si>
  <si>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</si>
  <si>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</si>
  <si>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</si>
  <si>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</si>
  <si>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</si>
  <si>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</si>
  <si>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</si>
  <si>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</si>
  <si>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</si>
  <si>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</si>
  <si>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</si>
  <si>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</si>
  <si>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</si>
  <si>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</si>
  <si>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</si>
  <si>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</si>
  <si>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</si>
  <si>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</si>
  <si>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</si>
  <si>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</si>
  <si>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</si>
  <si>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</si>
  <si>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</si>
  <si>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</si>
  <si>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</si>
  <si>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</si>
  <si>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</si>
  <si>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</si>
  <si>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</si>
  <si>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</si>
  <si>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</si>
  <si>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</si>
  <si>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</si>
  <si>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</si>
  <si>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</si>
  <si>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</si>
  <si>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</si>
  <si>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</si>
  <si>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</si>
  <si>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</si>
  <si>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</si>
  <si>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</si>
  <si>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</si>
  <si>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</si>
  <si>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</si>
  <si>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</si>
  <si>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</si>
  <si>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</si>
  <si>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</si>
  <si>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</si>
  <si>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</si>
  <si>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</si>
  <si>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</si>
  <si>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</si>
  <si>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</si>
  <si>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</si>
  <si>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</si>
  <si>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</si>
  <si>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</si>
  <si>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</si>
  <si>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</si>
  <si>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</si>
  <si>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</si>
  <si>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</si>
  <si>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</si>
  <si>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</si>
  <si>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</si>
  <si>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</si>
  <si>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</si>
  <si>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</si>
  <si>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</si>
  <si>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</si>
  <si>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</si>
  <si>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</si>
  <si>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</si>
  <si>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</si>
  <si>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</si>
  <si>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</si>
  <si>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</si>
  <si>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</si>
  <si>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</si>
  <si>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</si>
  <si>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</si>
  <si>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</si>
  <si>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</si>
  <si>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</si>
  <si>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</si>
  <si>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</si>
  <si>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</si>
  <si>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</si>
  <si>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</si>
  <si>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</si>
  <si>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</si>
  <si>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</si>
  <si>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</si>
  <si>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</si>
  <si>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</si>
  <si>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</si>
  <si>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</si>
  <si>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</si>
  <si>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</si>
  <si>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</si>
  <si>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</si>
  <si>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</si>
  <si>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</si>
  <si>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</si>
  <si>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</si>
  <si>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</si>
  <si>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</si>
  <si>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</si>
  <si>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</si>
  <si>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</si>
  <si>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</si>
  <si>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</si>
  <si>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</si>
  <si>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</si>
  <si>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</si>
  <si>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</si>
  <si>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</si>
  <si>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</si>
  <si>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</si>
  <si>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</si>
  <si>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</si>
  <si>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</si>
  <si>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</si>
  <si>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</si>
  <si>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</si>
  <si>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</si>
  <si>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</si>
  <si>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</si>
  <si>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</si>
  <si>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</si>
  <si>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</si>
  <si>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</si>
  <si>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</si>
  <si>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</si>
  <si>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</si>
  <si>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</si>
  <si>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</si>
  <si>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</si>
  <si>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</si>
  <si>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</si>
  <si>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</si>
  <si>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</si>
  <si>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</si>
  <si>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</si>
  <si>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</si>
  <si>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</si>
  <si>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</si>
  <si>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</si>
  <si>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</si>
  <si>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</si>
  <si>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</si>
  <si>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</si>
  <si>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</si>
  <si>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</si>
  <si>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</si>
  <si>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</si>
  <si>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</si>
  <si>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</si>
  <si>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</si>
  <si>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</si>
  <si>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</si>
  <si>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</si>
  <si>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</si>
  <si>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</si>
  <si>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</si>
  <si>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</si>
  <si>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</si>
  <si>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</si>
  <si>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</si>
  <si>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</si>
  <si>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</si>
  <si>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</si>
  <si>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</si>
  <si>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</si>
  <si>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</si>
  <si>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</si>
  <si>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</si>
  <si>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</si>
  <si>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</si>
  <si>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</si>
  <si>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</si>
  <si>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</si>
  <si>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</si>
  <si>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</si>
  <si>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</si>
  <si>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</si>
  <si>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</si>
  <si>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</si>
  <si>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</si>
  <si>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</si>
  <si>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</si>
  <si>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</si>
  <si>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</si>
  <si>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</si>
  <si>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</si>
  <si>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</si>
  <si>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</si>
  <si>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</si>
  <si>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</si>
  <si>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</si>
  <si>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</si>
  <si>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</si>
  <si>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</si>
  <si>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</si>
  <si>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</si>
  <si>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</si>
  <si>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</si>
  <si>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</si>
  <si>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</si>
  <si>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</si>
  <si>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</si>
  <si>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</si>
  <si>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</si>
  <si>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</si>
  <si>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</si>
  <si>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</si>
  <si>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</si>
  <si>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</si>
  <si>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</si>
  <si>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</si>
  <si>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</si>
  <si>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</si>
  <si>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</si>
  <si>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</si>
  <si>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</si>
  <si>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</si>
  <si>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</si>
  <si>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</si>
  <si>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</si>
  <si>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</si>
  <si>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</si>
  <si>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</si>
  <si>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</si>
  <si>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</si>
  <si>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</si>
  <si>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</si>
  <si>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</si>
  <si>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</si>
  <si>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</si>
  <si>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</si>
  <si>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</si>
  <si>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</si>
  <si>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</si>
  <si>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</si>
  <si>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</si>
  <si>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</si>
  <si>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</si>
  <si>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</si>
  <si>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</si>
  <si>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</si>
  <si>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</si>
  <si>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</si>
  <si>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</si>
  <si>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</si>
  <si>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</si>
  <si>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</si>
  <si>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</si>
  <si>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</si>
  <si>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</si>
  <si>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</si>
  <si>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</si>
  <si>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</si>
  <si>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</si>
  <si>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</si>
  <si>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</si>
  <si>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</si>
  <si>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</si>
  <si>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</si>
  <si>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</si>
  <si>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</si>
  <si>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</si>
  <si>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</si>
  <si>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</si>
  <si>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</si>
  <si>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</si>
  <si>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</si>
  <si>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</si>
  <si>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</si>
  <si>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</si>
  <si>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</si>
  <si>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</si>
  <si>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</si>
  <si>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</si>
  <si>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</si>
  <si>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</si>
  <si>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</si>
  <si>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</si>
  <si>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</si>
  <si>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</si>
  <si>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</si>
  <si>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</si>
  <si>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</si>
  <si>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</si>
  <si>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</si>
  <si>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</si>
  <si>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</si>
  <si>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</si>
  <si>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</si>
  <si>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</si>
  <si>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</si>
  <si>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</si>
  <si>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</si>
  <si>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</si>
  <si>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</si>
  <si>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</si>
  <si>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</si>
  <si>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</si>
  <si>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</si>
  <si>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</si>
  <si>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</si>
  <si>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</si>
  <si>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</si>
  <si>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</si>
  <si>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</si>
  <si>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</si>
  <si>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</si>
  <si>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</si>
  <si>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</si>
  <si>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</si>
  <si>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</si>
  <si>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</si>
  <si>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</si>
  <si>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</si>
  <si>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</si>
  <si>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</si>
  <si>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</si>
  <si>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</si>
  <si>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</si>
  <si>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</si>
  <si>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</si>
  <si>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</si>
  <si>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</si>
  <si>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</si>
  <si>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</si>
  <si>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</si>
  <si>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</si>
  <si>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</si>
  <si>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</si>
  <si>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</si>
  <si>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</si>
  <si>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</si>
  <si>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</si>
  <si>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</si>
  <si>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</si>
  <si>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</si>
  <si>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</si>
  <si>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</si>
  <si>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</si>
  <si>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</si>
  <si>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</si>
  <si>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</si>
  <si>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</si>
  <si>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</si>
  <si>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</si>
  <si>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</si>
  <si>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</si>
  <si>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</si>
  <si>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</si>
  <si>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</si>
  <si>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</si>
  <si>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</si>
  <si>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</si>
  <si>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</si>
  <si>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</si>
  <si>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</si>
  <si>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</si>
  <si>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</si>
  <si>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</si>
  <si>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</si>
  <si>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</si>
  <si>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</si>
  <si>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</si>
  <si>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</si>
  <si>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</si>
  <si>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</si>
  <si>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</si>
  <si>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</si>
  <si>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</si>
  <si>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</si>
  <si>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</si>
  <si>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</si>
  <si>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</si>
  <si>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</si>
  <si>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</si>
  <si>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</si>
  <si>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</si>
  <si>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</si>
  <si>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</si>
  <si>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</si>
  <si>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</si>
  <si>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</si>
  <si>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</si>
  <si>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</si>
  <si>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</si>
  <si>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</si>
  <si>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</si>
  <si>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</si>
  <si>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</si>
  <si>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</si>
  <si>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</si>
  <si>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</si>
  <si>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</si>
  <si>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</si>
  <si>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</si>
  <si>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</si>
  <si>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</si>
  <si>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</si>
  <si>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</si>
  <si>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</si>
  <si>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</si>
  <si>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</si>
  <si>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</si>
  <si>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</si>
  <si>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</si>
  <si>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</si>
  <si>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</si>
  <si>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</si>
  <si>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</si>
  <si>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</si>
  <si>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</si>
  <si>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</si>
  <si>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</si>
  <si>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</si>
  <si>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</si>
  <si>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</si>
  <si>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</si>
  <si>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</si>
  <si>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</si>
  <si>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</si>
  <si>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</si>
  <si>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</si>
  <si>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</si>
  <si>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</si>
  <si>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</si>
  <si>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</si>
  <si>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</si>
  <si>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</si>
  <si>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</si>
  <si>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</si>
  <si>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</si>
  <si>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</si>
  <si>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</si>
  <si>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</si>
  <si>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</si>
  <si>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</si>
  <si>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</si>
  <si>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</si>
  <si>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</si>
  <si>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</si>
  <si>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</si>
  <si>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</si>
  <si>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</si>
  <si>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</si>
  <si>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</si>
  <si>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</si>
  <si>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</si>
  <si>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</si>
  <si>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</si>
  <si>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</si>
  <si>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</si>
  <si>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</si>
  <si>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</si>
  <si>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</si>
  <si>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</si>
  <si>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</si>
  <si>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</si>
  <si>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</si>
  <si>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</si>
  <si>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</si>
  <si>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</si>
  <si>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</si>
  <si>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</si>
  <si>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</si>
  <si>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</si>
  <si>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</si>
  <si>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</si>
  <si>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</si>
  <si>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</si>
  <si>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</si>
  <si>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</si>
  <si>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</si>
  <si>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</si>
  <si>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</si>
  <si>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</si>
  <si>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</si>
  <si>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</si>
  <si>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</si>
  <si>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</si>
  <si>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</si>
  <si>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</si>
  <si>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</si>
  <si>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</si>
  <si>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</si>
  <si>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</si>
  <si>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</si>
  <si>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</si>
  <si>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</si>
  <si>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</si>
  <si>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</si>
  <si>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</si>
  <si>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</si>
  <si>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</si>
  <si>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</si>
  <si>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</si>
  <si>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</si>
  <si>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</si>
  <si>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</si>
  <si>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</si>
  <si>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</si>
  <si>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</si>
  <si>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</si>
  <si>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</si>
  <si>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</si>
  <si>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</si>
  <si>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</si>
  <si>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</si>
  <si>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</si>
  <si>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</si>
  <si>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</si>
  <si>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</si>
  <si>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</si>
  <si>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</si>
  <si>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</si>
  <si>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</si>
  <si>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</si>
  <si>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</si>
  <si>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</si>
  <si>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</si>
  <si>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</si>
  <si>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</si>
  <si>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</si>
  <si>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</si>
  <si>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</si>
  <si>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</si>
  <si>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</si>
  <si>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</si>
  <si>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</si>
  <si>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</si>
  <si>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</si>
  <si>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</si>
  <si>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</si>
  <si>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</si>
  <si>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</si>
  <si>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</si>
  <si>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</si>
  <si>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</si>
  <si>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</si>
  <si>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</si>
  <si>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</si>
  <si>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</si>
  <si>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</si>
  <si>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</si>
  <si>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</si>
  <si>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</si>
  <si>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</si>
  <si>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</si>
  <si>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</si>
  <si>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</si>
  <si>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</si>
  <si>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</si>
  <si>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</si>
  <si>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</si>
  <si>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</si>
  <si>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</si>
  <si>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</si>
  <si>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</si>
  <si>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</si>
  <si>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</si>
  <si>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</si>
  <si>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</si>
  <si>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</si>
  <si>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</si>
  <si>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</si>
  <si>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</si>
  <si>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</si>
  <si>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</si>
  <si>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</si>
  <si>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</si>
  <si>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</si>
  <si>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</si>
  <si>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</si>
  <si>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</si>
  <si>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</si>
  <si>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</si>
  <si>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</si>
  <si>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</si>
  <si>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</si>
  <si>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</si>
  <si>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</si>
  <si>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</si>
  <si>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</si>
  <si>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</si>
  <si>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</si>
  <si>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</si>
  <si>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</si>
  <si>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</si>
  <si>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</si>
  <si>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</si>
  <si>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</si>
  <si>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</si>
  <si>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</si>
  <si>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</si>
  <si>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</si>
  <si>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</si>
  <si>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</si>
  <si>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</si>
  <si>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</si>
  <si>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</si>
  <si>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</si>
  <si>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</si>
  <si>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</si>
  <si>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</si>
  <si>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</si>
  <si>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</si>
  <si>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</si>
  <si>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</si>
  <si>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</si>
  <si>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</si>
  <si>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</si>
  <si>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</si>
  <si>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</si>
  <si>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</si>
  <si>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</si>
  <si>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</si>
  <si>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</si>
  <si>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</si>
  <si>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</si>
  <si>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</si>
  <si>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</si>
  <si>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</si>
  <si>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</si>
  <si>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</si>
  <si>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</si>
  <si>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</si>
  <si>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</si>
  <si>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</si>
  <si>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</si>
  <si>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</si>
  <si>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</si>
  <si>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</si>
  <si>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</si>
  <si>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</si>
  <si>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</si>
  <si>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</si>
  <si>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</si>
  <si>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</si>
  <si>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</si>
  <si>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</si>
  <si>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</si>
  <si>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</si>
  <si>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</si>
  <si>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</si>
  <si>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</si>
  <si>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</si>
  <si>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</si>
  <si>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</si>
  <si>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</si>
  <si>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</si>
  <si>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</si>
  <si>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</si>
  <si>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</si>
  <si>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</si>
  <si>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</si>
  <si>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</si>
  <si>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</si>
  <si>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</si>
  <si>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</si>
  <si>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</si>
  <si>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</si>
  <si>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</si>
  <si>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</si>
  <si>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</si>
  <si>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</si>
  <si>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</si>
  <si>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</si>
  <si>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</si>
  <si>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</si>
  <si>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</si>
  <si>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</si>
  <si>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</si>
  <si>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</si>
  <si>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</si>
  <si>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</si>
  <si>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</si>
  <si>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</si>
  <si>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</si>
  <si>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</si>
  <si>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</si>
  <si>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</si>
  <si>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</si>
  <si>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</si>
  <si>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</si>
  <si>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</si>
  <si>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</si>
  <si>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</si>
  <si>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</si>
  <si>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</si>
  <si>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</si>
  <si>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</si>
  <si>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</si>
  <si>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</si>
  <si>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</si>
  <si>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</si>
  <si>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</si>
  <si>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</si>
  <si>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</si>
  <si>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</si>
  <si>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</si>
  <si>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</si>
  <si>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</si>
  <si>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</si>
  <si>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</si>
  <si>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</si>
  <si>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</si>
  <si>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</si>
  <si>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</si>
  <si>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</si>
  <si>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</si>
  <si>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</si>
  <si>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</si>
  <si>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</si>
  <si>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</si>
  <si>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</si>
  <si>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</si>
  <si>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</si>
  <si>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</si>
  <si>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</si>
  <si>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</si>
  <si>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</si>
  <si>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</si>
  <si>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</si>
  <si>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</si>
  <si>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</si>
  <si>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</si>
  <si>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</si>
  <si>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</si>
  <si>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</si>
  <si>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</si>
  <si>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</si>
  <si>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</si>
  <si>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</si>
  <si>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</si>
  <si>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</si>
  <si>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</si>
  <si>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</si>
  <si>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</si>
  <si>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</si>
  <si>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</si>
  <si>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</si>
  <si>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</si>
  <si>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</si>
  <si>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</si>
  <si>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</si>
  <si>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</si>
  <si>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</si>
  <si>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</si>
  <si>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</si>
  <si>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</si>
  <si>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</si>
  <si>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</si>
  <si>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</si>
  <si>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</si>
  <si>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</si>
  <si>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</si>
  <si>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</si>
  <si>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</si>
  <si>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</si>
  <si>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</si>
  <si>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</si>
  <si>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</si>
  <si>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</si>
  <si>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</si>
  <si>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</si>
  <si>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</si>
  <si>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</si>
  <si>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</si>
  <si>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</si>
  <si>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</si>
  <si>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</si>
  <si>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</si>
  <si>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</si>
  <si>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</si>
  <si>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</si>
  <si>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</si>
  <si>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</si>
  <si>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</si>
  <si>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</si>
  <si>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</si>
  <si>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</si>
  <si>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</si>
  <si>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</si>
  <si>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</si>
  <si>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</si>
  <si>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</si>
  <si>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</si>
  <si>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</si>
  <si>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</si>
  <si>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</si>
  <si>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</si>
  <si>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</si>
  <si>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</si>
  <si>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</si>
  <si>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</si>
  <si>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</si>
  <si>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</si>
  <si>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</si>
  <si>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</si>
  <si>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</si>
  <si>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</si>
  <si>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</si>
  <si>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</si>
  <si>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</si>
  <si>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</si>
  <si>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</si>
  <si>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</si>
  <si>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</si>
  <si>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</si>
  <si>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</si>
  <si>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</si>
  <si>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</si>
  <si>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</si>
  <si>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</si>
  <si>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</si>
  <si>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</si>
  <si>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</si>
  <si>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</si>
  <si>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</si>
  <si>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</si>
  <si>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</si>
  <si>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</si>
  <si>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</si>
  <si>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</si>
  <si>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</si>
  <si>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</si>
  <si>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</si>
  <si>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</si>
  <si>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</si>
  <si>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</si>
  <si>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</si>
  <si>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</si>
  <si>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</si>
  <si>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</si>
  <si>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</si>
  <si>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</si>
  <si>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</si>
  <si>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</si>
  <si>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</si>
  <si>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</si>
  <si>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</si>
  <si>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</si>
  <si>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</si>
  <si>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</si>
  <si>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</si>
  <si>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</si>
  <si>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</si>
  <si>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</si>
  <si>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</si>
  <si>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</si>
  <si>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</si>
  <si>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</si>
  <si>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</si>
  <si>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</si>
  <si>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</si>
  <si>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</si>
  <si>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</si>
  <si>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</si>
  <si>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</si>
  <si>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</si>
  <si>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</si>
  <si>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</si>
  <si>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</si>
  <si>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</si>
  <si>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</si>
  <si>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</si>
  <si>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</si>
  <si>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</si>
  <si>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</si>
  <si>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</si>
  <si>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</si>
  <si>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</si>
  <si>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</si>
  <si>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</si>
  <si>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</si>
  <si>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</si>
  <si>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</si>
  <si>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</si>
  <si>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</si>
  <si>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</si>
  <si>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</si>
  <si>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</si>
  <si>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</si>
  <si>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</si>
  <si>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</si>
  <si>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</si>
  <si>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</si>
  <si>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</si>
  <si>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</si>
  <si>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</si>
  <si>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</si>
  <si>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</si>
  <si>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</si>
  <si>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</si>
  <si>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</si>
  <si>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</si>
  <si>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</si>
  <si>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</si>
  <si>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</si>
  <si>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</si>
  <si>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</si>
  <si>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</si>
  <si>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</si>
  <si>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</si>
  <si>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</si>
  <si>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</si>
  <si>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</si>
  <si>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</si>
  <si>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</si>
  <si>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</si>
  <si>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</si>
  <si>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</si>
  <si>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</si>
  <si>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</si>
  <si>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</si>
  <si>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</si>
  <si>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</si>
  <si>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</si>
  <si>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</si>
  <si>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</si>
  <si>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</si>
  <si>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</si>
  <si>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</si>
  <si>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</si>
  <si>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</si>
  <si>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</si>
  <si>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</si>
  <si>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</si>
  <si>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</si>
  <si>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</si>
  <si>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</si>
  <si>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</si>
  <si>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</si>
  <si>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</si>
  <si>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</si>
  <si>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</si>
  <si>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</si>
  <si>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</si>
  <si>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</si>
  <si>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</si>
  <si>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</si>
  <si>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</si>
  <si>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</si>
  <si>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</si>
  <si>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</si>
  <si>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</si>
  <si>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</si>
  <si>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</si>
  <si>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</si>
  <si>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</si>
  <si>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</si>
  <si>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</si>
  <si>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</si>
  <si>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</si>
  <si>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</si>
  <si>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</si>
  <si>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</si>
  <si>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</si>
  <si>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</si>
  <si>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</si>
  <si>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</si>
  <si>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</si>
  <si>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</si>
  <si>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</si>
  <si>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</si>
  <si>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</si>
  <si>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</si>
  <si>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</si>
  <si>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</si>
  <si>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</si>
  <si>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</si>
  <si>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</si>
  <si>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</si>
  <si>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</si>
  <si>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</si>
  <si>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</si>
  <si>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</si>
  <si>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</si>
  <si>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</si>
  <si>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</si>
  <si>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</si>
  <si>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</si>
  <si>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</si>
  <si>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</si>
  <si>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</si>
  <si>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</si>
  <si>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</si>
  <si>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</si>
  <si>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</si>
  <si>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</si>
  <si>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</si>
  <si>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</si>
  <si>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</si>
  <si>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</si>
  <si>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</si>
  <si>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</si>
  <si>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</si>
  <si>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</si>
  <si>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</si>
  <si>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</si>
  <si>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</si>
  <si>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</si>
  <si>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</si>
  <si>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</si>
  <si>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</si>
  <si>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</si>
  <si>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</si>
  <si>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</si>
  <si>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</si>
  <si>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</si>
  <si>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</si>
  <si>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</si>
  <si>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</si>
  <si>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</si>
  <si>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</si>
  <si>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</si>
  <si>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</si>
  <si>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</si>
  <si>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</si>
  <si>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</si>
  <si>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</si>
  <si>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</si>
  <si>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</si>
  <si>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</si>
  <si>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</si>
  <si>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</si>
  <si>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</si>
  <si>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</si>
  <si>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</si>
  <si>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</si>
  <si>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</si>
  <si>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</si>
  <si>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</si>
  <si>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</si>
  <si>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</si>
  <si>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</si>
  <si>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</si>
  <si>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</si>
  <si>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</si>
  <si>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</si>
  <si>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</si>
  <si>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</si>
  <si>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</si>
  <si>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</si>
  <si>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</si>
  <si>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</si>
  <si>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</si>
  <si>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</si>
  <si>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</si>
  <si>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</si>
  <si>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</si>
  <si>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</si>
  <si>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</si>
  <si>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</si>
  <si>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</si>
  <si>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</si>
  <si>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</si>
  <si>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</si>
  <si>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</si>
  <si>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</si>
  <si>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</si>
  <si>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</si>
  <si>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</si>
  <si>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</si>
  <si>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</si>
  <si>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</si>
  <si>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</si>
  <si>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</si>
  <si>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</si>
  <si>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</si>
  <si>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</si>
  <si>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</si>
  <si>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</si>
  <si>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</si>
  <si>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</si>
  <si>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</si>
  <si>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</si>
  <si>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</si>
  <si>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</si>
  <si>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</si>
  <si>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</si>
  <si>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</si>
  <si>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</si>
  <si>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</si>
  <si>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</si>
  <si>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</si>
  <si>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</si>
  <si>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</si>
  <si>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</si>
  <si>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</si>
  <si>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</si>
  <si>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</si>
  <si>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</si>
  <si>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</si>
  <si>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</si>
  <si>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</si>
  <si>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</si>
  <si>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</si>
  <si>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</si>
  <si>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</si>
  <si>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</si>
  <si>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</si>
  <si>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</si>
  <si>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</si>
  <si>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</si>
  <si>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</si>
  <si>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</si>
  <si>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</si>
  <si>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</si>
  <si>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</si>
  <si>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</si>
  <si>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</si>
  <si>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</si>
  <si>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</si>
  <si>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</si>
  <si>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</si>
  <si>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</si>
  <si>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</si>
  <si>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</si>
  <si>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</si>
  <si>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</si>
  <si>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</si>
  <si>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</si>
  <si>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</si>
  <si>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</si>
  <si>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</si>
  <si>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</si>
  <si>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</si>
  <si>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</si>
  <si>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</si>
  <si>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</si>
  <si>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</si>
  <si>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</si>
  <si>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</si>
  <si>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</si>
  <si>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</si>
  <si>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</si>
  <si>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</si>
  <si>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</si>
  <si>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</si>
  <si>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</si>
  <si>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</si>
  <si>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</si>
  <si>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</si>
  <si>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</si>
  <si>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</si>
  <si>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</si>
  <si>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</si>
  <si>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</si>
  <si>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</si>
  <si>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</si>
  <si>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</si>
  <si>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</si>
  <si>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</si>
  <si>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</si>
  <si>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</si>
  <si>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</si>
  <si>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</si>
  <si>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</si>
  <si>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</si>
  <si>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</si>
  <si>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</si>
  <si>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</si>
  <si>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</si>
  <si>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</si>
  <si>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</si>
  <si>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</si>
  <si>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</si>
  <si>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</si>
  <si>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</si>
  <si>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</si>
  <si>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</si>
  <si>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</si>
  <si>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</si>
  <si>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</si>
  <si>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</si>
  <si>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</si>
  <si>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</si>
  <si>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</si>
  <si>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</si>
  <si>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</si>
  <si>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</si>
  <si>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</si>
  <si>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</si>
  <si>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</si>
  <si>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</si>
  <si>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</si>
  <si>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</si>
  <si>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</si>
  <si>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</si>
  <si>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</si>
  <si>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</si>
  <si>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</si>
  <si>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</si>
  <si>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</si>
  <si>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</si>
  <si>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</si>
  <si>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</si>
  <si>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</si>
  <si>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</si>
  <si>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</si>
  <si>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</si>
  <si>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</si>
  <si>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</si>
  <si>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</si>
  <si>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</si>
  <si>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</si>
  <si>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</si>
  <si>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</si>
  <si>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</si>
  <si>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</si>
  <si>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</si>
  <si>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</si>
  <si>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</si>
  <si>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</si>
  <si>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</si>
  <si>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</si>
  <si>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</si>
  <si>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</si>
  <si>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</si>
  <si>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</si>
  <si>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</si>
  <si>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</si>
  <si>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</si>
  <si>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</si>
  <si>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</si>
  <si>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</si>
  <si>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</si>
  <si>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</si>
  <si>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</si>
  <si>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</si>
  <si>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</si>
  <si>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</si>
  <si>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</si>
  <si>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</si>
  <si>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</si>
  <si>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</si>
  <si>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</si>
  <si>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</si>
  <si>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</si>
  <si>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</si>
  <si>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</si>
  <si>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</si>
  <si>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</si>
  <si>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</si>
  <si>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</si>
  <si>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</si>
  <si>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</si>
  <si>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</si>
  <si>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</si>
  <si>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</si>
  <si>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</si>
  <si>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</si>
  <si>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</si>
  <si>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</si>
  <si>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</si>
  <si>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</si>
  <si>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</si>
  <si>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</si>
  <si>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</si>
  <si>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</si>
  <si>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</si>
  <si>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</si>
  <si>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</si>
  <si>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</si>
  <si>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</si>
  <si>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</si>
  <si>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</si>
  <si>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</si>
  <si>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</si>
  <si>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</si>
  <si>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</si>
  <si>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</si>
  <si>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</si>
  <si>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</si>
  <si>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</si>
  <si>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</si>
  <si>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</si>
  <si>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</si>
  <si>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</si>
  <si>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</si>
  <si>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</si>
  <si>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</si>
  <si>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</si>
  <si>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</si>
  <si>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</si>
  <si>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</si>
  <si>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</si>
  <si>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</si>
  <si>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</si>
  <si>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</si>
  <si>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</si>
  <si>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</si>
  <si>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</si>
  <si>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</si>
  <si>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</si>
  <si>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</si>
  <si>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</si>
  <si>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</si>
  <si>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</si>
  <si>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</si>
  <si>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</si>
  <si>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</si>
  <si>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</si>
  <si>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</si>
  <si>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</si>
  <si>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</si>
  <si>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</si>
  <si>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</si>
  <si>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</si>
  <si>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</si>
  <si>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</si>
  <si>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</si>
  <si>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</si>
  <si>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</si>
  <si>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</si>
  <si>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</si>
  <si>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</si>
  <si>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</si>
  <si>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</si>
  <si>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</si>
  <si>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</si>
  <si>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</si>
  <si>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</si>
  <si>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</si>
  <si>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</si>
  <si>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</si>
  <si>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</si>
  <si>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</si>
  <si>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</si>
  <si>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</si>
  <si>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</si>
  <si>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</si>
  <si>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</si>
  <si>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</si>
  <si>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</si>
  <si>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</si>
  <si>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</si>
  <si>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</si>
  <si>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</si>
  <si>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</si>
  <si>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</si>
  <si>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</si>
  <si>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</si>
  <si>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</si>
  <si>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</si>
  <si>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</si>
  <si>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</si>
  <si>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</si>
  <si>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</si>
  <si>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</si>
  <si>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</si>
  <si>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</si>
  <si>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</si>
  <si>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</si>
  <si>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</si>
  <si>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</si>
  <si>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</si>
  <si>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</si>
  <si>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</si>
  <si>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</si>
  <si>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</si>
  <si>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</si>
  <si>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</si>
  <si>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</si>
  <si>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</si>
  <si>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</si>
  <si>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</si>
  <si>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</si>
  <si>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</si>
  <si>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</si>
  <si>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</si>
  <si>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</si>
  <si>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</si>
  <si>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</si>
  <si>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</si>
  <si>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</si>
  <si>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</si>
  <si>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</si>
  <si>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</si>
  <si>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</si>
  <si>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</si>
  <si>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</si>
  <si>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</si>
  <si>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</si>
  <si>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</si>
  <si>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</si>
  <si>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</si>
  <si>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</si>
  <si>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</si>
  <si>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</si>
  <si>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</si>
  <si>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</si>
  <si>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</si>
  <si>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</si>
  <si>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</si>
  <si>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</si>
  <si>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</si>
  <si>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</si>
  <si>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</si>
  <si>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</si>
  <si>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</si>
  <si>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</si>
  <si>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</si>
  <si>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</si>
  <si>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</si>
  <si>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</si>
  <si>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</si>
  <si>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</si>
  <si>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</si>
  <si>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</si>
  <si>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</si>
  <si>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</si>
  <si>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</si>
  <si>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</si>
  <si>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</si>
  <si>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</si>
  <si>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</si>
  <si>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</si>
  <si>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</si>
  <si>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</si>
  <si>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</si>
  <si>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</si>
  <si>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</si>
  <si>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</si>
  <si>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</si>
  <si>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</si>
  <si>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</si>
  <si>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</si>
  <si>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</si>
  <si>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</si>
  <si>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</si>
  <si>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</si>
  <si>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</si>
  <si>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</si>
  <si>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</si>
  <si>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</si>
  <si>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</si>
  <si>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</si>
  <si>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</si>
  <si>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</si>
  <si>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</si>
  <si>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</si>
  <si>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</si>
  <si>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</si>
  <si>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</si>
  <si>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</si>
  <si>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</si>
  <si>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</si>
  <si>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</si>
  <si>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</si>
  <si>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</si>
  <si>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</si>
  <si>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</si>
  <si>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</si>
  <si>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</si>
  <si>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</si>
  <si>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</si>
  <si>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</si>
  <si>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</si>
  <si>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</si>
  <si>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</si>
  <si>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</si>
  <si>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</si>
  <si>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</si>
  <si>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</si>
  <si>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</si>
  <si>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</si>
  <si>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</si>
  <si>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</si>
  <si>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</si>
  <si>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</si>
  <si>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</si>
  <si>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</si>
  <si>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</si>
  <si>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</si>
  <si>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</si>
  <si>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</si>
  <si>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</si>
  <si>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</si>
  <si>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</si>
  <si>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</si>
  <si>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</si>
  <si>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</si>
  <si>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</si>
  <si>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</si>
  <si>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</si>
  <si>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</si>
  <si>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</si>
  <si>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</si>
  <si>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</si>
  <si>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</si>
  <si>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</si>
  <si>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</si>
  <si>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</si>
  <si>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</si>
  <si>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</si>
  <si>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</si>
  <si>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</si>
  <si>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</si>
  <si>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</si>
  <si>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</si>
  <si>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</si>
  <si>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</si>
  <si>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</si>
  <si>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</si>
  <si>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</si>
  <si>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</si>
  <si>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</si>
  <si>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</si>
  <si>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</si>
  <si>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</si>
  <si>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</si>
  <si>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</si>
  <si>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</si>
  <si>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</si>
  <si>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</si>
  <si>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</si>
  <si>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</si>
  <si>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</si>
  <si>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</si>
  <si>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</si>
  <si>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</si>
  <si>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</si>
  <si>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</si>
  <si>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</si>
  <si>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</si>
  <si>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</si>
  <si>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</si>
  <si>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</si>
  <si>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</si>
  <si>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</si>
  <si>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</si>
  <si>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</si>
  <si>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</si>
  <si>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</si>
  <si>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</si>
  <si>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</si>
  <si>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</si>
  <si>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</si>
  <si>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</si>
  <si>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</si>
  <si>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</si>
  <si>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</si>
  <si>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</si>
  <si>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</si>
  <si>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</si>
  <si>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</si>
  <si>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</si>
  <si>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</si>
  <si>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</si>
  <si>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</si>
  <si>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</si>
  <si>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</si>
  <si>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</si>
  <si>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</si>
  <si>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</si>
  <si>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</si>
  <si>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</si>
  <si>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</si>
  <si>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</si>
  <si>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</si>
  <si>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</si>
  <si>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</si>
  <si>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</si>
  <si>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</si>
  <si>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</si>
  <si>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</si>
  <si>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</si>
  <si>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</si>
  <si>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</si>
  <si>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</si>
  <si>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</si>
  <si>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</si>
  <si>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</si>
  <si>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</si>
  <si>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</si>
  <si>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</si>
  <si>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</si>
  <si>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</si>
  <si>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</si>
  <si>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</si>
  <si>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</si>
  <si>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</si>
  <si>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</si>
  <si>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</si>
  <si>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</si>
  <si>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</si>
  <si>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</si>
  <si>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</si>
  <si>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</si>
  <si>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</si>
  <si>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</si>
  <si>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</si>
  <si>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</si>
  <si>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</si>
  <si>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</si>
  <si>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</si>
  <si>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</si>
  <si>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</si>
  <si>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</si>
  <si>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</si>
  <si>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</si>
  <si>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</si>
  <si>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</si>
  <si>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</si>
  <si>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</si>
  <si>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</si>
  <si>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</si>
  <si>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</si>
  <si>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</si>
  <si>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</si>
  <si>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</si>
  <si>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</si>
  <si>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</si>
  <si>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</si>
  <si>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</si>
  <si>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</si>
  <si>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</si>
  <si>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</si>
  <si>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</si>
  <si>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</si>
  <si>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</si>
  <si>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</si>
  <si>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</si>
  <si>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</si>
  <si>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</si>
  <si>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</si>
  <si>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</si>
  <si>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</si>
  <si>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</si>
  <si>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</si>
  <si>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</si>
  <si>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</si>
  <si>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</si>
  <si>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</si>
  <si>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</si>
  <si>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</si>
  <si>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</si>
  <si>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</si>
  <si>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</si>
  <si>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</si>
  <si>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</si>
  <si>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</si>
  <si>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</si>
  <si>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</si>
  <si>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</si>
  <si>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</si>
  <si>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</si>
  <si>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</si>
  <si>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</si>
  <si>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</si>
  <si>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</si>
  <si>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</si>
  <si>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</si>
  <si>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</si>
  <si>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</si>
  <si>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</si>
  <si>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</si>
  <si>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</si>
  <si>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</si>
  <si>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</si>
  <si>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</si>
  <si>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</si>
  <si>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</si>
  <si>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</si>
  <si>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</si>
  <si>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</si>
  <si>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</si>
  <si>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</si>
  <si>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</si>
  <si>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</si>
  <si>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</si>
  <si>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</si>
  <si>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</si>
  <si>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</si>
  <si>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</si>
  <si>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</si>
  <si>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</si>
  <si>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</si>
  <si>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</si>
  <si>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</si>
  <si>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</si>
  <si>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</si>
  <si>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</si>
  <si>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</si>
  <si>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</si>
  <si>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</si>
  <si>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</si>
  <si>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</si>
  <si>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</si>
  <si>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</si>
  <si>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</si>
  <si>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</si>
  <si>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</si>
  <si>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</si>
  <si>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</si>
  <si>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</si>
  <si>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</si>
  <si>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</si>
  <si>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</si>
  <si>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</si>
  <si>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</si>
  <si>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</si>
  <si>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</si>
  <si>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</si>
  <si>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</si>
  <si>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</si>
  <si>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</si>
  <si>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</si>
  <si>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</si>
  <si>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</si>
  <si>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</si>
  <si>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</si>
  <si>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</si>
  <si>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</si>
  <si>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</si>
  <si>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</si>
  <si>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</si>
  <si>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</si>
  <si>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</si>
  <si>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</si>
  <si>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</si>
  <si>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</si>
  <si>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</si>
  <si>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</si>
  <si>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</si>
  <si>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</si>
  <si>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</si>
  <si>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</si>
  <si>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</si>
  <si>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</si>
  <si>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</si>
  <si>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</si>
  <si>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</si>
  <si>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</si>
  <si>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</si>
  <si>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</si>
  <si>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</si>
  <si>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</si>
  <si>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</si>
  <si>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</si>
  <si>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</si>
  <si>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</si>
  <si>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</si>
  <si>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</si>
  <si>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</si>
  <si>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</si>
  <si>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</si>
  <si>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</si>
  <si>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</si>
  <si>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</si>
  <si>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</si>
  <si>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</si>
  <si>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</si>
  <si>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</si>
  <si>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</si>
  <si>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</si>
  <si>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</si>
  <si>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</si>
  <si>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</si>
  <si>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</si>
  <si>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</si>
  <si>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</si>
  <si>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</si>
  <si>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</si>
  <si>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</si>
  <si>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</si>
  <si>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</si>
  <si>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</si>
  <si>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</si>
  <si>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</si>
  <si>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</si>
  <si>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</si>
  <si>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</si>
  <si>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</si>
  <si>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</si>
  <si>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</si>
  <si>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</si>
  <si>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</si>
  <si>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</si>
  <si>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</si>
  <si>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</si>
  <si>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</si>
  <si>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</si>
  <si>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</si>
  <si>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</si>
  <si>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</si>
  <si>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</si>
  <si>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</si>
  <si>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</si>
  <si>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</si>
  <si>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</si>
  <si>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</si>
  <si>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</si>
  <si>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</si>
  <si>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</si>
  <si>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</si>
  <si>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</si>
  <si>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</si>
  <si>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</si>
  <si>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</si>
  <si>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</si>
  <si>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</si>
  <si>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</si>
  <si>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</si>
  <si>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</si>
  <si>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</si>
  <si>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</si>
  <si>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</si>
  <si>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</si>
  <si>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</si>
  <si>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</si>
  <si>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</si>
  <si>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</si>
  <si>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</si>
  <si>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</si>
  <si>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</si>
  <si>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</si>
  <si>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</si>
  <si>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</si>
  <si>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</si>
  <si>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</si>
  <si>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</si>
  <si>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</si>
  <si>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</si>
  <si>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</si>
  <si>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</si>
  <si>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</si>
  <si>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</si>
  <si>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</si>
  <si>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</si>
  <si>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</si>
  <si>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</si>
  <si>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</si>
  <si>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</si>
  <si>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</si>
  <si>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</si>
  <si>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</si>
  <si>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</si>
  <si>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</si>
  <si>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</si>
  <si>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</si>
  <si>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</si>
  <si>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</si>
  <si>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</si>
  <si>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</si>
  <si>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</si>
  <si>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</si>
  <si>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</si>
  <si>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</si>
  <si>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</si>
  <si>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</si>
  <si>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</si>
  <si>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</si>
  <si>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</si>
  <si>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</si>
  <si>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</si>
  <si>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</si>
  <si>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</si>
  <si>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</si>
  <si>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</si>
  <si>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</si>
  <si>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</si>
  <si>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</si>
  <si>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</si>
  <si>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</si>
  <si>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</si>
  <si>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</si>
  <si>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</si>
  <si>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</si>
  <si>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</si>
  <si>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</si>
  <si>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</si>
  <si>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</si>
  <si>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</si>
  <si>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</si>
  <si>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</si>
  <si>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</si>
  <si>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</si>
  <si>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</si>
  <si>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</si>
  <si>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</si>
  <si>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</si>
  <si>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</si>
  <si>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</si>
  <si>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</si>
  <si>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</si>
  <si>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</si>
  <si>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</si>
  <si>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</si>
  <si>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</si>
  <si>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</si>
  <si>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</si>
  <si>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</si>
  <si>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</si>
  <si>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</si>
  <si>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</si>
  <si>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</si>
  <si>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</si>
  <si>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</si>
  <si>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</si>
  <si>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</si>
  <si>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</si>
  <si>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</si>
  <si>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</si>
  <si>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</si>
  <si>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</si>
  <si>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</si>
  <si>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</si>
  <si>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</si>
  <si>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</si>
  <si>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</si>
  <si>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</si>
  <si>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</si>
  <si>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</si>
  <si>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</si>
  <si>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</si>
  <si>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</si>
  <si>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</si>
  <si>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</si>
  <si>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</si>
  <si>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</si>
  <si>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</si>
  <si>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</si>
  <si>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</si>
  <si>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</si>
  <si>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</si>
  <si>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</si>
  <si>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</si>
  <si>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</si>
  <si>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</si>
  <si>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</si>
  <si>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</si>
  <si>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</si>
  <si>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</si>
  <si>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</si>
  <si>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</si>
  <si>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</si>
  <si>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</si>
  <si>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</si>
  <si>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</si>
  <si>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</si>
  <si>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</si>
  <si>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</si>
  <si>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</si>
  <si>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</si>
  <si>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</si>
  <si>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</si>
  <si>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</si>
  <si>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</si>
  <si>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</si>
  <si>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</si>
  <si>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</si>
  <si>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</si>
  <si>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</si>
  <si>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</si>
  <si>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</si>
  <si>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</si>
  <si>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</si>
  <si>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</si>
  <si>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</si>
  <si>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</si>
  <si>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</si>
  <si>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</si>
  <si>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</si>
  <si>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</si>
  <si>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</si>
  <si>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</si>
  <si>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</si>
  <si>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</si>
  <si>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</si>
  <si>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</si>
  <si>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</si>
  <si>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</si>
  <si>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</si>
  <si>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</si>
  <si>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</si>
  <si>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</si>
  <si>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</si>
  <si>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</si>
  <si>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</si>
  <si>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</si>
  <si>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</si>
  <si>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</si>
  <si>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</si>
  <si>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</si>
  <si>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</si>
  <si>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</si>
  <si>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</si>
  <si>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</si>
  <si>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</si>
  <si>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</si>
  <si>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</si>
  <si>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</si>
  <si>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</si>
  <si>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</si>
  <si>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</si>
  <si>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</si>
  <si>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</si>
  <si>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</si>
  <si>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</si>
  <si>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</si>
  <si>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</si>
  <si>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</si>
  <si>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</si>
  <si>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</si>
  <si>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</si>
  <si>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</si>
  <si>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</si>
  <si>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</si>
  <si>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</si>
  <si>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</si>
  <si>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</si>
  <si>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</si>
  <si>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</si>
  <si>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</si>
  <si>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</si>
  <si>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</si>
  <si>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</si>
  <si>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</si>
  <si>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</si>
  <si>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</si>
  <si>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</si>
  <si>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</si>
  <si>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</si>
  <si>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</si>
  <si>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</si>
  <si>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</si>
  <si>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</si>
  <si>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</si>
  <si>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</si>
  <si>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</si>
  <si>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</si>
  <si>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</si>
  <si>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</si>
  <si>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</si>
  <si>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</si>
  <si>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</si>
  <si>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</si>
  <si>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</si>
  <si>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</si>
  <si>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</si>
  <si>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</si>
  <si>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</si>
  <si>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</si>
  <si>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</si>
  <si>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</si>
  <si>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</si>
  <si>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</si>
  <si>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</si>
  <si>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</si>
  <si>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</si>
  <si>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</si>
  <si>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</si>
  <si>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</si>
  <si>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</si>
  <si>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</si>
  <si>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</si>
  <si>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</si>
  <si>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</si>
  <si>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</si>
  <si>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</si>
  <si>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</si>
  <si>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</si>
  <si>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</si>
  <si>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</si>
  <si>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</si>
  <si>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</si>
  <si>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</si>
  <si>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</si>
  <si>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</si>
  <si>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</si>
  <si>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</si>
  <si>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</si>
  <si>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</si>
  <si>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</si>
  <si>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</si>
  <si>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</si>
  <si>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</si>
  <si>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</si>
  <si>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</si>
  <si>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</si>
  <si>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</si>
  <si>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</si>
  <si>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</si>
  <si>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</si>
  <si>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</si>
  <si>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</si>
  <si>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</si>
  <si>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</si>
  <si>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</si>
  <si>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</si>
  <si>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</si>
  <si>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</si>
  <si>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</si>
  <si>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</si>
  <si>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</si>
  <si>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</si>
  <si>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</si>
  <si>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</si>
  <si>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</si>
  <si>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</si>
  <si>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</si>
  <si>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</si>
  <si>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</si>
  <si>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</si>
  <si>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</si>
  <si>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</si>
  <si>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</si>
  <si>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</si>
  <si>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</si>
  <si>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</si>
  <si>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</si>
  <si>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</si>
  <si>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</si>
  <si>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</si>
  <si>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</si>
  <si>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</si>
  <si>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</si>
  <si>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</si>
  <si>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</si>
  <si>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</si>
  <si>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</si>
  <si>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</si>
  <si>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</si>
  <si>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</si>
  <si>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</si>
  <si>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</si>
  <si>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</si>
  <si>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</si>
  <si>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</si>
  <si>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</si>
  <si>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</si>
  <si>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</si>
  <si>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</si>
  <si>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</si>
  <si>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</si>
  <si>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</si>
  <si>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</si>
  <si>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</si>
  <si>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</si>
  <si>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</si>
  <si>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</si>
  <si>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</si>
  <si>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</si>
  <si>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</si>
  <si>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</si>
  <si>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</si>
  <si>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</si>
  <si>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</si>
  <si>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</si>
  <si>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</si>
  <si>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</si>
  <si>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</si>
  <si>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</si>
  <si>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</si>
  <si>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</si>
  <si>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</si>
  <si>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</si>
  <si>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</si>
  <si>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</si>
  <si>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</si>
  <si>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</si>
  <si>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</si>
  <si>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</si>
  <si>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</si>
  <si>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</si>
  <si>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</si>
  <si>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</si>
  <si>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</si>
  <si>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</si>
  <si>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</si>
  <si>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</si>
  <si>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</si>
  <si>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</si>
  <si>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</si>
  <si>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</si>
  <si>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</si>
  <si>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</si>
  <si>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</si>
  <si>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</si>
  <si>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</si>
  <si>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</si>
  <si>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</si>
  <si>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</si>
  <si>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</si>
  <si>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</si>
  <si>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</si>
  <si>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</si>
  <si>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</si>
  <si>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</si>
  <si>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</si>
  <si>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</si>
  <si>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</si>
  <si>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</si>
  <si>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</si>
  <si>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</si>
  <si>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</si>
  <si>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</si>
  <si>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</si>
  <si>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</si>
  <si>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</si>
  <si>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</si>
  <si>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</si>
  <si>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</si>
  <si>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</si>
  <si>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</si>
  <si>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</si>
  <si>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</si>
  <si>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</si>
  <si>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</si>
  <si>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</si>
  <si>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</si>
  <si>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</si>
  <si>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</si>
  <si>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</si>
  <si>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</si>
  <si>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</si>
  <si>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</si>
  <si>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</si>
  <si>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</si>
  <si>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</si>
  <si>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</si>
  <si>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</si>
  <si>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</si>
  <si>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</si>
  <si>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</si>
  <si>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</si>
  <si>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</si>
  <si>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</si>
  <si>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</si>
  <si>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</si>
  <si>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</si>
  <si>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</si>
  <si>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</si>
  <si>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</si>
  <si>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</si>
  <si>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</si>
  <si>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</si>
  <si>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</si>
  <si>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</si>
  <si>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</si>
  <si>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</si>
  <si>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</si>
  <si>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</si>
  <si>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</si>
  <si>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</si>
  <si>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</si>
  <si>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</si>
  <si>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</si>
  <si>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</si>
  <si>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</si>
  <si>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</si>
  <si>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</si>
  <si>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</si>
  <si>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</si>
  <si>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</si>
  <si>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</si>
  <si>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</si>
  <si>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</si>
  <si>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</si>
  <si>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</si>
  <si>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</si>
  <si>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</si>
  <si>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</si>
  <si>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</si>
  <si>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</si>
  <si>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</si>
  <si>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</si>
  <si>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</si>
  <si>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</si>
  <si>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</si>
  <si>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</si>
  <si>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</si>
  <si>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</si>
  <si>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</si>
  <si>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</si>
  <si>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</si>
  <si>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</si>
  <si>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</si>
  <si>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</si>
  <si>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</si>
  <si>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</si>
  <si>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</si>
  <si>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</si>
  <si>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</si>
  <si>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</si>
  <si>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</si>
  <si>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</si>
  <si>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</si>
  <si>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</si>
  <si>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</si>
  <si>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</si>
  <si>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</si>
  <si>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</si>
  <si>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</si>
  <si>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</si>
  <si>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</si>
  <si>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</si>
  <si>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</si>
  <si>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</si>
  <si>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</si>
  <si>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</si>
  <si>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</si>
  <si>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</si>
  <si>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</si>
  <si>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</si>
  <si>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</si>
  <si>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</si>
  <si>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</si>
  <si>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</si>
  <si>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</si>
  <si>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</si>
  <si>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</si>
  <si>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</si>
  <si>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</si>
  <si>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</si>
  <si>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</si>
  <si>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</si>
  <si>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</si>
  <si>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</si>
  <si>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</si>
  <si>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</si>
  <si>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</si>
  <si>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</si>
  <si>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</si>
  <si>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</si>
  <si>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</si>
  <si>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</si>
  <si>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</si>
  <si>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</si>
  <si>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</si>
  <si>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</si>
  <si>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</si>
  <si>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</si>
  <si>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</si>
  <si>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</si>
  <si>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</si>
  <si>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</si>
  <si>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</si>
  <si>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</si>
  <si>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</si>
  <si>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</si>
  <si>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</si>
  <si>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</si>
  <si>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</si>
  <si>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</si>
  <si>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</si>
  <si>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</si>
  <si>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</si>
  <si>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</si>
  <si>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</si>
  <si>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</si>
  <si>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</si>
  <si>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</si>
  <si>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</si>
  <si>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</si>
  <si>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</si>
  <si>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</si>
  <si>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</si>
  <si>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</si>
  <si>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</si>
  <si>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</si>
  <si>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</si>
  <si>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</si>
  <si>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</si>
  <si>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</si>
  <si>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</si>
  <si>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</si>
  <si>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</si>
  <si>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</si>
  <si>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</si>
  <si>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</si>
  <si>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</si>
  <si>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</si>
  <si>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</si>
  <si>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</si>
  <si>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</si>
  <si>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</si>
  <si>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</si>
  <si>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</si>
  <si>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</si>
  <si>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</si>
  <si>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</si>
  <si>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</si>
  <si>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</si>
  <si>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</si>
  <si>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</si>
  <si>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</si>
  <si>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</si>
  <si>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</si>
  <si>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</si>
  <si>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</si>
  <si>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</si>
  <si>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</si>
  <si>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</si>
  <si>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</si>
  <si>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</si>
  <si>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</si>
  <si>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</si>
  <si>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</si>
  <si>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</si>
  <si>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</si>
  <si>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</si>
  <si>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</si>
  <si>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</si>
  <si>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</si>
  <si>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</si>
  <si>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</si>
  <si>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</si>
  <si>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</si>
  <si>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</si>
  <si>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</si>
  <si>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</si>
  <si>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</si>
  <si>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</si>
  <si>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</si>
  <si>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</si>
  <si>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</si>
  <si>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</si>
  <si>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</si>
  <si>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</si>
  <si>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</si>
  <si>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</si>
  <si>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</si>
  <si>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</si>
  <si>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</si>
  <si>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</si>
  <si>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</si>
  <si>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</si>
  <si>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</si>
  <si>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</si>
  <si>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</si>
  <si>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</si>
  <si>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</si>
  <si>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</si>
  <si>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</si>
  <si>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</si>
  <si>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</si>
  <si>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</si>
  <si>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</si>
  <si>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</si>
  <si>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</si>
  <si>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</si>
  <si>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</si>
  <si>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</si>
  <si>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</si>
  <si>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</si>
  <si>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</si>
  <si>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</si>
  <si>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</si>
  <si>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</si>
  <si>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</si>
  <si>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</si>
  <si>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</si>
  <si>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</si>
  <si>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</si>
  <si>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</si>
  <si>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</si>
  <si>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</si>
  <si>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</si>
  <si>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</si>
  <si>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</si>
  <si>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</si>
  <si>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</si>
  <si>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</si>
  <si>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</si>
  <si>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</si>
  <si>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</si>
  <si>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</si>
  <si>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</si>
  <si>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</si>
  <si>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</si>
  <si>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</si>
  <si>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</si>
  <si>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</si>
  <si>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</si>
  <si>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Муниципальное бюджетное общеобразовательное учреждение "Ахмат-Юртовская средняя  школа №3" </t>
  </si>
  <si>
    <t>366318, Курчалоевский район, с. Ахмат-Юрт, ул. Д.Г. Газиева, 90.</t>
  </si>
  <si>
    <t>55659134</t>
  </si>
  <si>
    <t>2006007550</t>
  </si>
  <si>
    <t>200601001</t>
  </si>
  <si>
    <t>1212000005744</t>
  </si>
  <si>
    <t>директор</t>
  </si>
  <si>
    <t>akhmat-yurtsosh3@mail.ru</t>
  </si>
  <si>
    <t>Ирасханова З.Н.</t>
  </si>
  <si>
    <t>+7928 737-70-64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</si>
</sst>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"/>
    <numFmt numFmtId="166" formatCode="\(00\)"/>
    <numFmt numFmtId="167" formatCode="[$-F800]dddd\,\ mmmm\ dd\,\ yyyy"/>
  </numFmts>
  <fonts count="3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37" fillId="0" borderId="0"/>
    <xf numFmtId="0" fontId="16" fillId="0" borderId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8" borderId="31" xfId="0" applyFont="1" applyFill="1" applyBorder="1" applyAlignment="1" applyProtection="1">
      <alignment vertical="center"/>
      <protection locked="0"/>
    </xf>
    <xf numFmtId="0" fontId="6" fillId="18" borderId="20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18" borderId="19" xfId="0" applyFont="1" applyFill="1" applyBorder="1" applyAlignment="1" applyProtection="1">
      <alignment vertical="center"/>
      <protection locked="0"/>
    </xf>
    <xf numFmtId="0" fontId="6" fillId="18" borderId="14" xfId="0" applyFont="1" applyFill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33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top" wrapText="1"/>
    </xf>
    <xf numFmtId="0" fontId="8" fillId="0" borderId="19" xfId="0" applyFont="1" applyBorder="1" applyAlignment="1">
      <alignment horizontal="right" vertical="center" wrapText="1"/>
    </xf>
  </cellXfs>
  <cellStyles count="46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 xr:uid="{00000000-0005-0000-0000-000025000000}"/>
    <cellStyle name="Обычный_Раздел 2.14" xfId="38" xr:uid="{00000000-0005-0000-0000-000026000000}"/>
    <cellStyle name="Обычный_Раздел 2.15" xfId="39" xr:uid="{00000000-0005-0000-0000-000027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I38"/>
  <sheetViews>
    <sheetView showGridLines="0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70" t="s">
        <v>10559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61" t="s">
        <v>10560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73" t="s">
        <v>7562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5"/>
    </row>
    <row r="16" spans="1:87" ht="15" customHeight="1" x14ac:dyDescent="0.2"/>
    <row r="17" spans="1:84" ht="15" hidden="1" customHeight="1" thickBot="1" x14ac:dyDescent="0.25">
      <c r="H17" s="161" t="s">
        <v>8899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3"/>
    </row>
    <row r="18" spans="1:84" ht="15" customHeight="1" thickBot="1" x14ac:dyDescent="0.25"/>
    <row r="19" spans="1:84" ht="30" customHeight="1" x14ac:dyDescent="0.2">
      <c r="K19" s="183" t="s">
        <v>10969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84"/>
      <c r="CD19" s="2"/>
      <c r="CE19" s="2"/>
      <c r="CF19" s="2"/>
    </row>
    <row r="20" spans="1:84" s="6" customFormat="1" ht="15" customHeight="1" x14ac:dyDescent="0.2">
      <c r="I20" s="7"/>
      <c r="K20" s="185"/>
      <c r="L20" s="186"/>
      <c r="M20" s="186"/>
      <c r="N20" s="186" t="s">
        <v>8900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7">
        <v>2025</v>
      </c>
      <c r="AN20" s="187"/>
      <c r="AO20" s="187"/>
      <c r="AP20" s="80" t="s">
        <v>8901</v>
      </c>
      <c r="AQ20" s="188">
        <f>year+1</f>
        <v>2026</v>
      </c>
      <c r="AR20" s="188"/>
      <c r="AS20" s="188"/>
      <c r="AT20" s="189" t="s">
        <v>8902</v>
      </c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  <c r="BV20" s="4"/>
    </row>
    <row r="21" spans="1:84" s="6" customFormat="1" ht="15" customHeight="1" thickBot="1" x14ac:dyDescent="0.25">
      <c r="I21" s="7"/>
      <c r="K21" s="152" t="s">
        <v>8133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7">
        <f>year</f>
        <v>2025</v>
      </c>
      <c r="AW21" s="157"/>
      <c r="AX21" s="157"/>
      <c r="AY21" s="150" t="s">
        <v>8132</v>
      </c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V21" s="4"/>
    </row>
    <row r="22" spans="1:84" ht="20.100000000000001" customHeight="1" thickBot="1" x14ac:dyDescent="0.25"/>
    <row r="23" spans="1:84" ht="15" thickBot="1" x14ac:dyDescent="0.25">
      <c r="A23" s="161" t="s">
        <v>8903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3"/>
      <c r="AY23" s="161" t="s">
        <v>8904</v>
      </c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3"/>
      <c r="BQ23" s="167" t="s">
        <v>8905</v>
      </c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9"/>
      <c r="CD23" s="8"/>
      <c r="CE23" s="8"/>
      <c r="CF23" s="9"/>
    </row>
    <row r="24" spans="1:84" ht="65.099999999999994" customHeight="1" x14ac:dyDescent="0.2">
      <c r="A24" s="179" t="s">
        <v>1287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80"/>
      <c r="AY24" s="176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8"/>
      <c r="BO24" s="143" t="s">
        <v>12258</v>
      </c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1"/>
    </row>
    <row r="25" spans="1:84" ht="15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2"/>
      <c r="BM25" s="97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1"/>
    </row>
    <row r="26" spans="1:84" ht="35.1" customHeight="1" thickBot="1" x14ac:dyDescent="0.25">
      <c r="A26" s="164" t="s">
        <v>3062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54" t="s">
        <v>8129</v>
      </c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1"/>
    </row>
    <row r="27" spans="1:84" ht="15.75" thickBot="1" x14ac:dyDescent="0.25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6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61" t="s">
        <v>8128</v>
      </c>
      <c r="BT27" s="162"/>
      <c r="BU27" s="162"/>
      <c r="BV27" s="162"/>
      <c r="BW27" s="162"/>
      <c r="BX27" s="162"/>
      <c r="BY27" s="162"/>
      <c r="BZ27" s="162"/>
      <c r="CA27" s="16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26" t="s">
        <v>8906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48" t="s">
        <v>12277</v>
      </c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</row>
    <row r="30" spans="1:84" ht="27" customHeight="1" thickBot="1" x14ac:dyDescent="0.25">
      <c r="A30" s="126" t="s">
        <v>8907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  <c r="R30" s="128"/>
      <c r="S30" s="128"/>
      <c r="T30" s="128"/>
      <c r="U30" s="128"/>
      <c r="V30" s="128"/>
      <c r="W30" s="128"/>
      <c r="X30" s="129" t="s">
        <v>12278</v>
      </c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30"/>
    </row>
    <row r="31" spans="1:84" ht="13.5" thickBot="1" x14ac:dyDescent="0.25">
      <c r="A31" s="132" t="s">
        <v>8908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6" t="s">
        <v>8909</v>
      </c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8"/>
    </row>
    <row r="32" spans="1:84" x14ac:dyDescent="0.2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2" t="s">
        <v>8169</v>
      </c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9" t="s">
        <v>9777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1"/>
      <c r="AY32" s="133" t="s">
        <v>9778</v>
      </c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 t="s">
        <v>9779</v>
      </c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</row>
    <row r="33" spans="1:84" x14ac:dyDescent="0.2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42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4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</row>
    <row r="34" spans="1:84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42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4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</row>
    <row r="35" spans="1:84" x14ac:dyDescent="0.2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42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4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</row>
    <row r="36" spans="1:84" x14ac:dyDescent="0.2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7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</row>
    <row r="37" spans="1:84" ht="13.5" thickBot="1" x14ac:dyDescent="0.25">
      <c r="A37" s="131">
        <v>1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>
        <v>2</v>
      </c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>
        <v>3</v>
      </c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>
        <v>4</v>
      </c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>
        <v>5</v>
      </c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</row>
    <row r="38" spans="1:84" ht="13.5" thickBot="1" x14ac:dyDescent="0.25">
      <c r="A38" s="120">
        <v>609562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/>
      <c r="Q38" s="123" t="s">
        <v>12279</v>
      </c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5"/>
      <c r="AH38" s="123" t="s">
        <v>12280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5"/>
      <c r="AY38" s="123" t="s">
        <v>12281</v>
      </c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5"/>
      <c r="BP38" s="123" t="s">
        <v>12282</v>
      </c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5"/>
    </row>
  </sheetData>
  <sheetProtection password="D949" sheet="1" objects="1" scenarios="1" selectLockedCell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 xr:uid="{00000000-0002-0000-0000-000000000000}"/>
    <dataValidation type="list" allowBlank="1" showInputMessage="1" showErrorMessage="1" sqref="AM20:AO20" xr:uid="{00000000-0002-0000-0000-000001000000}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 xr:uid="{00000000-0002-0000-0000-000002000000}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 xr:uid="{00000000-0002-0000-0000-000003000000}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 xr:uid="{00000000-0002-0000-0000-000004000000}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 xr:uid="{00000000-0002-0000-0000-000005000000}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U25"/>
  <sheetViews>
    <sheetView showGridLines="0" topLeftCell="A15" workbookViewId="0">
      <selection activeCell="P21" sqref="P21: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5" t="s">
        <v>10548</v>
      </c>
      <c r="Q17" s="206"/>
      <c r="R17" s="206"/>
      <c r="S17" s="206"/>
      <c r="T17" s="195" t="s">
        <v>10550</v>
      </c>
      <c r="U17" s="195" t="s">
        <v>10551</v>
      </c>
    </row>
    <row r="18" spans="1:2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 t="s">
        <v>10549</v>
      </c>
      <c r="Q18" s="205" t="s">
        <v>5929</v>
      </c>
      <c r="R18" s="206"/>
      <c r="S18" s="206"/>
      <c r="T18" s="195"/>
      <c r="U18" s="195"/>
    </row>
    <row r="19" spans="1:21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</v>
      </c>
      <c r="Q21" s="28">
        <v>20</v>
      </c>
      <c r="R21" s="28"/>
      <c r="S21" s="28"/>
      <c r="T21" s="28"/>
      <c r="U21" s="28"/>
    </row>
    <row r="22" spans="1:21" ht="25.5" x14ac:dyDescent="0.25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</v>
      </c>
      <c r="Q22" s="28">
        <v>8</v>
      </c>
      <c r="R22" s="28"/>
      <c r="S22" s="28"/>
      <c r="T22" s="28"/>
      <c r="U22" s="28"/>
    </row>
    <row r="23" spans="1:21" ht="15.75" x14ac:dyDescent="0.2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</v>
      </c>
      <c r="Q23" s="28">
        <v>10</v>
      </c>
      <c r="R23" s="28"/>
      <c r="S23" s="28"/>
      <c r="T23" s="28"/>
      <c r="U23" s="28"/>
    </row>
    <row r="24" spans="1:21" ht="15.75" x14ac:dyDescent="0.2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 xr:uid="{00000000-0002-0000-09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AD29"/>
  <sheetViews>
    <sheetView showGridLines="0" topLeftCell="A15" zoomScale="90" zoomScaleNormal="90" workbookViewId="0">
      <selection activeCell="P21" sqref="P21:AA23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50000000000003" customHeight="1" x14ac:dyDescent="0.2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388</v>
      </c>
      <c r="Q21" s="28">
        <v>41</v>
      </c>
      <c r="R21" s="28">
        <v>27</v>
      </c>
      <c r="S21" s="28">
        <v>41</v>
      </c>
      <c r="T21" s="28">
        <v>46</v>
      </c>
      <c r="U21" s="28">
        <v>44</v>
      </c>
      <c r="V21" s="28">
        <v>33</v>
      </c>
      <c r="W21" s="28">
        <v>36</v>
      </c>
      <c r="X21" s="28">
        <v>46</v>
      </c>
      <c r="Y21" s="28">
        <v>47</v>
      </c>
      <c r="Z21" s="28">
        <v>15</v>
      </c>
      <c r="AA21" s="28">
        <v>12</v>
      </c>
      <c r="AB21" s="28"/>
      <c r="AC21" s="28"/>
      <c r="AD21" s="24"/>
    </row>
    <row r="22" spans="1:3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388</v>
      </c>
      <c r="Q22" s="28">
        <v>41</v>
      </c>
      <c r="R22" s="28">
        <v>27</v>
      </c>
      <c r="S22" s="28">
        <v>41</v>
      </c>
      <c r="T22" s="28">
        <v>46</v>
      </c>
      <c r="U22" s="28">
        <v>44</v>
      </c>
      <c r="V22" s="28">
        <v>33</v>
      </c>
      <c r="W22" s="28">
        <v>36</v>
      </c>
      <c r="X22" s="28">
        <v>46</v>
      </c>
      <c r="Y22" s="28">
        <v>47</v>
      </c>
      <c r="Z22" s="28">
        <v>15</v>
      </c>
      <c r="AA22" s="28">
        <v>12</v>
      </c>
      <c r="AB22" s="28"/>
      <c r="AC22" s="28"/>
      <c r="AD22" s="24"/>
    </row>
    <row r="23" spans="1:3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388</v>
      </c>
      <c r="Q23" s="28">
        <v>41</v>
      </c>
      <c r="R23" s="28">
        <v>27</v>
      </c>
      <c r="S23" s="28">
        <v>41</v>
      </c>
      <c r="T23" s="28">
        <v>46</v>
      </c>
      <c r="U23" s="28">
        <v>44</v>
      </c>
      <c r="V23" s="28">
        <v>33</v>
      </c>
      <c r="W23" s="28">
        <v>36</v>
      </c>
      <c r="X23" s="28">
        <v>46</v>
      </c>
      <c r="Y23" s="28">
        <v>47</v>
      </c>
      <c r="Z23" s="28">
        <v>15</v>
      </c>
      <c r="AA23" s="28">
        <v>12</v>
      </c>
      <c r="AB23" s="28"/>
      <c r="AC23" s="28"/>
      <c r="AD23" s="24"/>
    </row>
    <row r="24" spans="1:3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 xr:uid="{00000000-0002-0000-0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7280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2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5" t="s">
        <v>5699</v>
      </c>
      <c r="R17" s="206"/>
      <c r="S17" s="206"/>
      <c r="T17" s="207"/>
      <c r="U17" s="205" t="s">
        <v>10354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</row>
    <row r="18" spans="1:60" ht="20.100000000000001" customHeight="1" x14ac:dyDescent="0.2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 x14ac:dyDescent="0.2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AN18:AN19"/>
    <mergeCell ref="AK18:AK19"/>
    <mergeCell ref="P15:AF15"/>
    <mergeCell ref="P16:AF16"/>
    <mergeCell ref="AU18:AU19"/>
    <mergeCell ref="AV18:AV19"/>
    <mergeCell ref="AW18:AW19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G17:AK17"/>
    <mergeCell ref="AG18:AG19"/>
    <mergeCell ref="AH18:AH19"/>
    <mergeCell ref="AI18:AI19"/>
    <mergeCell ref="BA17:BB17"/>
    <mergeCell ref="AQ18:AQ19"/>
    <mergeCell ref="AR18:AR19"/>
    <mergeCell ref="BA18:BA19"/>
    <mergeCell ref="BB18:BB19"/>
    <mergeCell ref="AX18:AX19"/>
    <mergeCell ref="AY18:AY19"/>
    <mergeCell ref="AZ18:AZ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 xr:uid="{00000000-0002-0000-0B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 xr:uid="{00000000-0002-0000-0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AK49"/>
  <sheetViews>
    <sheetView showGridLines="0" zoomScale="77" zoomScaleNormal="77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:AE4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5" t="s">
        <v>8186</v>
      </c>
      <c r="Q16" s="206"/>
      <c r="R16" s="206"/>
      <c r="S16" s="206"/>
      <c r="T16" s="206"/>
      <c r="U16" s="206"/>
      <c r="V16" s="206"/>
      <c r="W16" s="206"/>
      <c r="X16" s="207"/>
      <c r="Y16" s="205" t="s">
        <v>8748</v>
      </c>
      <c r="Z16" s="206"/>
      <c r="AA16" s="206"/>
      <c r="AB16" s="206"/>
      <c r="AC16" s="206"/>
      <c r="AD16" s="207"/>
      <c r="AE16" s="202" t="s">
        <v>7718</v>
      </c>
      <c r="AF16" s="202" t="s">
        <v>8187</v>
      </c>
      <c r="AG16" s="205" t="s">
        <v>8188</v>
      </c>
      <c r="AH16" s="206"/>
      <c r="AI16" s="206"/>
      <c r="AJ16" s="206"/>
      <c r="AK16" s="207"/>
    </row>
    <row r="17" spans="1:37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2" t="s">
        <v>9841</v>
      </c>
      <c r="Q17" s="205" t="s">
        <v>8188</v>
      </c>
      <c r="R17" s="206"/>
      <c r="S17" s="206"/>
      <c r="T17" s="206"/>
      <c r="U17" s="207"/>
      <c r="V17" s="205" t="s">
        <v>8189</v>
      </c>
      <c r="W17" s="206"/>
      <c r="X17" s="207"/>
      <c r="Y17" s="202" t="s">
        <v>7281</v>
      </c>
      <c r="Z17" s="205" t="s">
        <v>8188</v>
      </c>
      <c r="AA17" s="206"/>
      <c r="AB17" s="206"/>
      <c r="AC17" s="206"/>
      <c r="AD17" s="207"/>
      <c r="AE17" s="203"/>
      <c r="AF17" s="203"/>
      <c r="AG17" s="202" t="s">
        <v>8170</v>
      </c>
      <c r="AH17" s="205" t="s">
        <v>7719</v>
      </c>
      <c r="AI17" s="207"/>
      <c r="AJ17" s="202" t="s">
        <v>7720</v>
      </c>
      <c r="AK17" s="202" t="s">
        <v>7721</v>
      </c>
    </row>
    <row r="18" spans="1:37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2" t="s">
        <v>8170</v>
      </c>
      <c r="R18" s="205" t="s">
        <v>9842</v>
      </c>
      <c r="S18" s="207"/>
      <c r="T18" s="202" t="s">
        <v>9843</v>
      </c>
      <c r="U18" s="202" t="s">
        <v>9844</v>
      </c>
      <c r="V18" s="202" t="s">
        <v>2488</v>
      </c>
      <c r="W18" s="202" t="s">
        <v>2489</v>
      </c>
      <c r="X18" s="202" t="s">
        <v>2490</v>
      </c>
      <c r="Y18" s="203"/>
      <c r="Z18" s="202" t="s">
        <v>8170</v>
      </c>
      <c r="AA18" s="205" t="s">
        <v>9845</v>
      </c>
      <c r="AB18" s="207"/>
      <c r="AC18" s="202" t="s">
        <v>9846</v>
      </c>
      <c r="AD18" s="202" t="s">
        <v>7717</v>
      </c>
      <c r="AE18" s="203"/>
      <c r="AF18" s="203"/>
      <c r="AG18" s="203"/>
      <c r="AH18" s="202" t="s">
        <v>3672</v>
      </c>
      <c r="AI18" s="202" t="s">
        <v>3673</v>
      </c>
      <c r="AJ18" s="203"/>
      <c r="AK18" s="203"/>
    </row>
    <row r="19" spans="1:37" ht="39.950000000000003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3672</v>
      </c>
      <c r="S19" s="23" t="s">
        <v>3673</v>
      </c>
      <c r="T19" s="204"/>
      <c r="U19" s="204"/>
      <c r="V19" s="204"/>
      <c r="W19" s="204"/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47</v>
      </c>
      <c r="Q21" s="28">
        <v>2</v>
      </c>
      <c r="R21" s="28"/>
      <c r="S21" s="28">
        <v>2</v>
      </c>
      <c r="T21" s="28"/>
      <c r="U21" s="28"/>
      <c r="V21" s="28">
        <v>47</v>
      </c>
      <c r="W21" s="28"/>
      <c r="X21" s="28"/>
      <c r="Y21" s="28"/>
      <c r="Z21" s="28"/>
      <c r="AA21" s="28"/>
      <c r="AB21" s="28"/>
      <c r="AC21" s="28"/>
      <c r="AD21" s="28"/>
      <c r="AE21" s="28">
        <v>47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47</v>
      </c>
      <c r="Q22" s="28">
        <v>2</v>
      </c>
      <c r="R22" s="28"/>
      <c r="S22" s="28">
        <v>2</v>
      </c>
      <c r="T22" s="28"/>
      <c r="U22" s="28"/>
      <c r="V22" s="28">
        <v>47</v>
      </c>
      <c r="W22" s="28"/>
      <c r="X22" s="28"/>
      <c r="Y22" s="28"/>
      <c r="Z22" s="28"/>
      <c r="AA22" s="28"/>
      <c r="AB22" s="28"/>
      <c r="AC22" s="28"/>
      <c r="AD22" s="28"/>
      <c r="AE22" s="28">
        <v>47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12</v>
      </c>
      <c r="Q23" s="28"/>
      <c r="R23" s="28"/>
      <c r="S23" s="28"/>
      <c r="T23" s="28"/>
      <c r="U23" s="28"/>
      <c r="V23" s="28">
        <v>12</v>
      </c>
      <c r="W23" s="28"/>
      <c r="X23" s="28"/>
      <c r="Y23" s="28"/>
      <c r="Z23" s="28"/>
      <c r="AA23" s="28"/>
      <c r="AB23" s="28"/>
      <c r="AC23" s="28"/>
      <c r="AD23" s="28"/>
      <c r="AE23" s="28">
        <v>12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12</v>
      </c>
      <c r="Q29" s="28">
        <v>4</v>
      </c>
      <c r="R29" s="28"/>
      <c r="S29" s="28">
        <v>4</v>
      </c>
      <c r="T29" s="28"/>
      <c r="U29" s="28"/>
      <c r="V29" s="28">
        <v>12</v>
      </c>
      <c r="W29" s="28"/>
      <c r="X29" s="28"/>
      <c r="Y29" s="28"/>
      <c r="Z29" s="28"/>
      <c r="AA29" s="28"/>
      <c r="AB29" s="28"/>
      <c r="AC29" s="28"/>
      <c r="AD29" s="28"/>
      <c r="AE29" s="28">
        <v>12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12</v>
      </c>
      <c r="Q30" s="28">
        <v>4</v>
      </c>
      <c r="R30" s="28"/>
      <c r="S30" s="28">
        <v>4</v>
      </c>
      <c r="T30" s="28"/>
      <c r="U30" s="28"/>
      <c r="V30" s="28">
        <v>12</v>
      </c>
      <c r="W30" s="28"/>
      <c r="X30" s="28"/>
      <c r="Y30" s="28"/>
      <c r="Z30" s="28"/>
      <c r="AA30" s="28"/>
      <c r="AB30" s="28"/>
      <c r="AC30" s="28"/>
      <c r="AD30" s="28"/>
      <c r="AE30" s="28">
        <v>12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12</v>
      </c>
      <c r="Q36" s="28">
        <v>4</v>
      </c>
      <c r="R36" s="28"/>
      <c r="S36" s="28">
        <v>4</v>
      </c>
      <c r="T36" s="28"/>
      <c r="U36" s="28"/>
      <c r="V36" s="28">
        <v>12</v>
      </c>
      <c r="W36" s="28"/>
      <c r="X36" s="28"/>
      <c r="Y36" s="28"/>
      <c r="Z36" s="28"/>
      <c r="AA36" s="28"/>
      <c r="AB36" s="28"/>
      <c r="AC36" s="28"/>
      <c r="AD36" s="28"/>
      <c r="AE36" s="28">
        <v>12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12</v>
      </c>
      <c r="Q37" s="28">
        <v>4</v>
      </c>
      <c r="R37" s="28"/>
      <c r="S37" s="28">
        <v>4</v>
      </c>
      <c r="T37" s="28"/>
      <c r="U37" s="28"/>
      <c r="V37" s="28">
        <v>12</v>
      </c>
      <c r="W37" s="28"/>
      <c r="X37" s="28"/>
      <c r="Y37" s="28"/>
      <c r="Z37" s="28"/>
      <c r="AA37" s="28"/>
      <c r="AB37" s="28"/>
      <c r="AC37" s="28"/>
      <c r="AD37" s="28"/>
      <c r="AE37" s="28">
        <v>12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12</v>
      </c>
      <c r="Q38" s="28">
        <v>4</v>
      </c>
      <c r="R38" s="28"/>
      <c r="S38" s="28">
        <v>4</v>
      </c>
      <c r="T38" s="28"/>
      <c r="U38" s="28"/>
      <c r="V38" s="28">
        <v>12</v>
      </c>
      <c r="W38" s="28"/>
      <c r="X38" s="28"/>
      <c r="Y38" s="28"/>
      <c r="Z38" s="28"/>
      <c r="AA38" s="28"/>
      <c r="AB38" s="28"/>
      <c r="AC38" s="28"/>
      <c r="AD38" s="28"/>
      <c r="AE38" s="28">
        <v>12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12</v>
      </c>
      <c r="Q39" s="28">
        <v>4</v>
      </c>
      <c r="R39" s="28"/>
      <c r="S39" s="28">
        <v>4</v>
      </c>
      <c r="T39" s="28"/>
      <c r="U39" s="28"/>
      <c r="V39" s="28">
        <v>12</v>
      </c>
      <c r="W39" s="28"/>
      <c r="X39" s="28"/>
      <c r="Y39" s="28"/>
      <c r="Z39" s="28"/>
      <c r="AA39" s="28"/>
      <c r="AB39" s="28"/>
      <c r="AC39" s="28"/>
      <c r="AD39" s="28"/>
      <c r="AE39" s="28">
        <v>12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12</v>
      </c>
      <c r="Q40" s="28">
        <v>4</v>
      </c>
      <c r="R40" s="28"/>
      <c r="S40" s="28">
        <v>4</v>
      </c>
      <c r="T40" s="28"/>
      <c r="U40" s="28"/>
      <c r="V40" s="28">
        <v>12</v>
      </c>
      <c r="W40" s="28"/>
      <c r="X40" s="28"/>
      <c r="Y40" s="28"/>
      <c r="Z40" s="28"/>
      <c r="AA40" s="28"/>
      <c r="AB40" s="28"/>
      <c r="AC40" s="28"/>
      <c r="AD40" s="28"/>
      <c r="AE40" s="28">
        <v>12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/>
      <c r="Q42" s="28"/>
      <c r="R42" s="28"/>
      <c r="S42" s="28"/>
      <c r="T42" s="28"/>
      <c r="U42" s="28"/>
      <c r="V42" s="109"/>
      <c r="W42" s="28"/>
      <c r="X42" s="28"/>
      <c r="Y42" s="28"/>
      <c r="Z42" s="28"/>
      <c r="AA42" s="28"/>
      <c r="AB42" s="28"/>
      <c r="AC42" s="28"/>
      <c r="AD42" s="28"/>
      <c r="AE42" s="109"/>
      <c r="AF42" s="28"/>
      <c r="AG42" s="28"/>
      <c r="AH42" s="28"/>
      <c r="AI42" s="28"/>
      <c r="AJ42" s="28"/>
      <c r="AK42" s="28"/>
    </row>
    <row r="43" spans="1:37" ht="90" x14ac:dyDescent="0.25">
      <c r="A43" s="71" t="s">
        <v>11218</v>
      </c>
      <c r="O43" s="72">
        <v>23</v>
      </c>
      <c r="P43" s="102"/>
    </row>
    <row r="44" spans="1:37" ht="26.25" x14ac:dyDescent="0.25">
      <c r="A44" s="24" t="s">
        <v>11214</v>
      </c>
      <c r="O44" s="72">
        <v>24</v>
      </c>
      <c r="P44" s="103"/>
    </row>
    <row r="45" spans="1:37" ht="64.5" x14ac:dyDescent="0.25">
      <c r="A45" s="24" t="s">
        <v>11215</v>
      </c>
      <c r="O45" s="72">
        <v>25</v>
      </c>
      <c r="P45" s="102"/>
    </row>
    <row r="46" spans="1:37" ht="26.25" x14ac:dyDescent="0.25">
      <c r="A46" s="24" t="s">
        <v>11214</v>
      </c>
      <c r="O46" s="72">
        <v>26</v>
      </c>
      <c r="P46" s="102"/>
    </row>
    <row r="47" spans="1:37" x14ac:dyDescent="0.2">
      <c r="O47" s="107"/>
    </row>
    <row r="48" spans="1:37" x14ac:dyDescent="0.2">
      <c r="O48" s="107"/>
      <c r="P48" s="215" t="s">
        <v>4394</v>
      </c>
      <c r="Q48" s="215"/>
      <c r="R48" s="215"/>
      <c r="S48" s="215"/>
      <c r="T48" s="215"/>
    </row>
    <row r="49" spans="15:15" x14ac:dyDescent="0.2">
      <c r="O49" s="1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U18:U19"/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 xr:uid="{00000000-0002-0000-0D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pageSetUpPr fitToPage="1"/>
  </sheetPr>
  <dimension ref="A1:AC50"/>
  <sheetViews>
    <sheetView showGridLines="0" topLeftCell="A14" zoomScale="84" zoomScaleNormal="8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W33" sqref="W33:Y34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5" t="s">
        <v>8938</v>
      </c>
      <c r="AA17" s="206"/>
      <c r="AB17" s="206"/>
      <c r="AC17" s="207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5" t="s">
        <v>8937</v>
      </c>
      <c r="Y18" s="207"/>
      <c r="Z18" s="202" t="s">
        <v>8939</v>
      </c>
      <c r="AA18" s="202" t="s">
        <v>11216</v>
      </c>
      <c r="AB18" s="202" t="s">
        <v>11217</v>
      </c>
      <c r="AC18" s="202" t="s">
        <v>8940</v>
      </c>
    </row>
    <row r="19" spans="1:29" ht="80.099999999999994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04"/>
      <c r="AA19" s="204"/>
      <c r="AB19" s="204"/>
      <c r="AC19" s="204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382</v>
      </c>
      <c r="Q21" s="28">
        <v>155</v>
      </c>
      <c r="R21" s="28">
        <v>67</v>
      </c>
      <c r="S21" s="28">
        <v>44</v>
      </c>
      <c r="T21" s="28">
        <v>207</v>
      </c>
      <c r="U21" s="28">
        <v>102</v>
      </c>
      <c r="V21" s="28">
        <v>45</v>
      </c>
      <c r="W21" s="28">
        <v>20</v>
      </c>
      <c r="X21" s="28">
        <v>17</v>
      </c>
      <c r="Y21" s="28">
        <v>12</v>
      </c>
      <c r="Z21" s="28"/>
      <c r="AA21" s="28"/>
      <c r="AB21" s="28"/>
      <c r="AC21" s="28"/>
    </row>
    <row r="22" spans="1:29" ht="51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</v>
      </c>
      <c r="Q23" s="28">
        <v>26</v>
      </c>
      <c r="R23" s="28">
        <v>12</v>
      </c>
      <c r="S23" s="28">
        <v>26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31</v>
      </c>
      <c r="Q24" s="28">
        <v>31</v>
      </c>
      <c r="R24" s="28">
        <v>15</v>
      </c>
      <c r="S24" s="28">
        <v>18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31</v>
      </c>
      <c r="Q25" s="28">
        <v>31</v>
      </c>
      <c r="R25" s="28">
        <v>12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30</v>
      </c>
      <c r="Q26" s="28">
        <v>30</v>
      </c>
      <c r="R26" s="28">
        <v>13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36</v>
      </c>
      <c r="Q27" s="28">
        <v>36</v>
      </c>
      <c r="R27" s="28">
        <v>15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40</v>
      </c>
      <c r="Q28" s="28">
        <v>1</v>
      </c>
      <c r="R28" s="28"/>
      <c r="S28" s="28"/>
      <c r="T28" s="28">
        <v>39</v>
      </c>
      <c r="U28" s="28">
        <v>21</v>
      </c>
      <c r="V28" s="28">
        <v>39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51</v>
      </c>
      <c r="Q29" s="28"/>
      <c r="R29" s="28"/>
      <c r="S29" s="28"/>
      <c r="T29" s="28">
        <v>51</v>
      </c>
      <c r="U29" s="28">
        <v>19</v>
      </c>
      <c r="V29" s="28">
        <v>6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47</v>
      </c>
      <c r="Q30" s="28"/>
      <c r="R30" s="28"/>
      <c r="S30" s="28"/>
      <c r="T30" s="28">
        <v>47</v>
      </c>
      <c r="U30" s="28">
        <v>19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37</v>
      </c>
      <c r="Q31" s="28"/>
      <c r="R31" s="28"/>
      <c r="S31" s="28"/>
      <c r="T31" s="28">
        <v>37</v>
      </c>
      <c r="U31" s="28">
        <v>25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33</v>
      </c>
      <c r="Q32" s="28"/>
      <c r="R32" s="28"/>
      <c r="S32" s="28"/>
      <c r="T32" s="28">
        <v>33</v>
      </c>
      <c r="U32" s="28">
        <v>18</v>
      </c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19</v>
      </c>
      <c r="Q33" s="28"/>
      <c r="R33" s="28"/>
      <c r="S33" s="28"/>
      <c r="T33" s="28"/>
      <c r="U33" s="28"/>
      <c r="V33" s="28"/>
      <c r="W33" s="28">
        <v>19</v>
      </c>
      <c r="X33" s="28">
        <v>17</v>
      </c>
      <c r="Y33" s="28">
        <v>12</v>
      </c>
      <c r="Z33" s="28"/>
      <c r="AA33" s="28"/>
      <c r="AB33" s="28"/>
      <c r="AC33" s="28"/>
    </row>
    <row r="34" spans="1:29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</v>
      </c>
      <c r="Q34" s="28"/>
      <c r="R34" s="28"/>
      <c r="S34" s="28"/>
      <c r="T34" s="28"/>
      <c r="U34" s="28"/>
      <c r="V34" s="28"/>
      <c r="W34" s="28">
        <v>1</v>
      </c>
      <c r="X34" s="28"/>
      <c r="Y34" s="28"/>
      <c r="Z34" s="28"/>
      <c r="AA34" s="28"/>
      <c r="AB34" s="28"/>
      <c r="AC34" s="28"/>
    </row>
    <row r="35" spans="1:29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 xr:uid="{00000000-0002-0000-0E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8942</v>
      </c>
      <c r="Q17" s="205" t="s">
        <v>8762</v>
      </c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  <c r="AC17" s="205" t="s">
        <v>8938</v>
      </c>
      <c r="AD17" s="206"/>
      <c r="AE17" s="206"/>
      <c r="AF17" s="207"/>
    </row>
    <row r="18" spans="1:32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5" t="s">
        <v>8937</v>
      </c>
      <c r="Y18" s="207"/>
      <c r="Z18" s="195" t="s">
        <v>8223</v>
      </c>
      <c r="AA18" s="205" t="s">
        <v>9845</v>
      </c>
      <c r="AB18" s="207"/>
      <c r="AC18" s="202" t="s">
        <v>8939</v>
      </c>
      <c r="AD18" s="202" t="s">
        <v>11216</v>
      </c>
      <c r="AE18" s="202" t="s">
        <v>1358</v>
      </c>
      <c r="AF18" s="202" t="s">
        <v>8940</v>
      </c>
    </row>
    <row r="19" spans="1:32" ht="10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04"/>
      <c r="AD19" s="204"/>
      <c r="AE19" s="204"/>
      <c r="AF19" s="204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 xr:uid="{00000000-0002-0000-0F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pageSetUpPr fitToPage="1"/>
  </sheetPr>
  <dimension ref="A1:AB33"/>
  <sheetViews>
    <sheetView showGridLines="0" topLeftCell="A16" zoomScale="80" zoomScaleNormal="80" workbookViewId="0">
      <selection activeCell="R29" sqref="R29:S33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2" t="s">
        <v>8945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2" t="s">
        <v>8943</v>
      </c>
      <c r="Q18" s="205" t="s">
        <v>10634</v>
      </c>
      <c r="R18" s="206"/>
      <c r="S18" s="207"/>
      <c r="T18" s="205" t="s">
        <v>10635</v>
      </c>
      <c r="U18" s="206"/>
      <c r="V18" s="206"/>
      <c r="W18" s="207"/>
      <c r="X18" s="202" t="s">
        <v>9757</v>
      </c>
      <c r="Y18" s="195" t="s">
        <v>8944</v>
      </c>
      <c r="Z18" s="195"/>
      <c r="AA18" s="195"/>
    </row>
    <row r="19" spans="1:28" ht="95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3"/>
      <c r="Y19" s="23" t="s">
        <v>2488</v>
      </c>
      <c r="Z19" s="23" t="s">
        <v>2489</v>
      </c>
      <c r="AA19" s="23" t="s">
        <v>2490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70</v>
      </c>
      <c r="Q21" s="28">
        <v>6</v>
      </c>
      <c r="R21" s="28">
        <v>35</v>
      </c>
      <c r="S21" s="28">
        <v>29</v>
      </c>
      <c r="T21" s="28"/>
      <c r="U21" s="28"/>
      <c r="V21" s="28"/>
      <c r="W21" s="28"/>
      <c r="X21" s="28"/>
      <c r="Y21" s="28">
        <v>70</v>
      </c>
      <c r="Z21" s="28"/>
      <c r="AA21" s="28"/>
      <c r="AB21" s="24"/>
    </row>
    <row r="22" spans="1:28" ht="38.25" x14ac:dyDescent="0.25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11</v>
      </c>
      <c r="Q25" s="28">
        <v>6</v>
      </c>
      <c r="R25" s="28">
        <v>3</v>
      </c>
      <c r="S25" s="28">
        <v>2</v>
      </c>
      <c r="T25" s="28"/>
      <c r="U25" s="28"/>
      <c r="V25" s="28"/>
      <c r="W25" s="28"/>
      <c r="X25" s="28"/>
      <c r="Y25" s="28">
        <v>11</v>
      </c>
      <c r="Z25" s="28"/>
      <c r="AA25" s="28"/>
      <c r="AB25" s="24"/>
    </row>
    <row r="26" spans="1:28" ht="38.25" x14ac:dyDescent="0.25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49</v>
      </c>
      <c r="Q29" s="51"/>
      <c r="R29" s="28">
        <v>22</v>
      </c>
      <c r="S29" s="28">
        <v>27</v>
      </c>
      <c r="T29" s="51"/>
      <c r="U29" s="28"/>
      <c r="V29" s="28"/>
      <c r="W29" s="51"/>
      <c r="X29" s="28"/>
      <c r="Y29" s="28">
        <v>49</v>
      </c>
      <c r="Z29" s="28"/>
      <c r="AA29" s="28"/>
      <c r="AB29" s="24"/>
    </row>
    <row r="30" spans="1:28" ht="15.75" x14ac:dyDescent="0.2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10</v>
      </c>
      <c r="Q33" s="28"/>
      <c r="R33" s="28">
        <v>10</v>
      </c>
      <c r="S33" s="28"/>
      <c r="T33" s="28"/>
      <c r="U33" s="28"/>
      <c r="V33" s="28"/>
      <c r="W33" s="28"/>
      <c r="X33" s="28"/>
      <c r="Y33" s="28">
        <v>10</v>
      </c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 xr:uid="{00000000-0002-0000-10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pageSetUpPr fitToPage="1"/>
  </sheetPr>
  <dimension ref="A1:T26"/>
  <sheetViews>
    <sheetView showGridLines="0" workbookViewId="0">
      <selection activeCell="S22" sqref="S22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382</v>
      </c>
      <c r="Q21" s="28"/>
      <c r="R21" s="28"/>
      <c r="S21" s="28">
        <v>10</v>
      </c>
      <c r="T21" s="28">
        <v>258</v>
      </c>
    </row>
    <row r="22" spans="1:20" ht="25.5" x14ac:dyDescent="0.25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155</v>
      </c>
      <c r="Q22" s="28"/>
      <c r="R22" s="28"/>
      <c r="S22" s="28">
        <v>4</v>
      </c>
      <c r="T22" s="28">
        <v>111</v>
      </c>
    </row>
    <row r="23" spans="1:20" ht="15.75" x14ac:dyDescent="0.2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207</v>
      </c>
      <c r="Q23" s="28"/>
      <c r="R23" s="28"/>
      <c r="S23" s="28">
        <v>6</v>
      </c>
      <c r="T23" s="28">
        <v>147</v>
      </c>
    </row>
    <row r="24" spans="1:20" ht="15.75" x14ac:dyDescent="0.2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20</v>
      </c>
      <c r="Q24" s="28"/>
      <c r="R24" s="28"/>
      <c r="S24" s="36"/>
      <c r="T24" s="36"/>
    </row>
    <row r="25" spans="1:20" ht="77.25" x14ac:dyDescent="0.2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/>
    </row>
    <row r="26" spans="1:20" ht="26.1" customHeight="1" x14ac:dyDescent="0.25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>
        <v>111</v>
      </c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 xr:uid="{00000000-0002-0000-11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>
    <pageSetUpPr fitToPage="1"/>
  </sheetPr>
  <dimension ref="A1:Z39"/>
  <sheetViews>
    <sheetView showGridLines="0" topLeftCell="A16" workbookViewId="0">
      <selection activeCell="X29" sqref="X29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5" customHeight="1" x14ac:dyDescent="0.2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2" t="s">
        <v>8947</v>
      </c>
      <c r="Q18" s="205" t="s">
        <v>8186</v>
      </c>
      <c r="R18" s="206"/>
      <c r="S18" s="207"/>
      <c r="T18" s="205" t="s">
        <v>9319</v>
      </c>
      <c r="U18" s="206"/>
      <c r="V18" s="207"/>
      <c r="W18" s="202" t="s">
        <v>11631</v>
      </c>
      <c r="X18" s="195" t="s">
        <v>8948</v>
      </c>
      <c r="Y18" s="195"/>
      <c r="Z18" s="195"/>
    </row>
    <row r="19" spans="1:26" ht="76.5" x14ac:dyDescent="0.2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04"/>
      <c r="X19" s="88" t="s">
        <v>2488</v>
      </c>
      <c r="Y19" s="88" t="s">
        <v>2489</v>
      </c>
      <c r="Z19" s="88" t="s">
        <v>2490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338</v>
      </c>
      <c r="Q21" s="28">
        <v>111</v>
      </c>
      <c r="R21" s="28">
        <v>207</v>
      </c>
      <c r="S21" s="28">
        <v>20</v>
      </c>
      <c r="T21" s="28"/>
      <c r="U21" s="28"/>
      <c r="V21" s="28"/>
      <c r="W21" s="51"/>
      <c r="X21" s="28">
        <v>338</v>
      </c>
      <c r="Y21" s="28"/>
      <c r="Z21" s="28"/>
    </row>
    <row r="22" spans="1:26" ht="25.5" x14ac:dyDescent="0.25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338</v>
      </c>
      <c r="Q22" s="28">
        <v>111</v>
      </c>
      <c r="R22" s="28">
        <v>207</v>
      </c>
      <c r="S22" s="28">
        <v>20</v>
      </c>
      <c r="T22" s="28"/>
      <c r="U22" s="28"/>
      <c r="V22" s="28"/>
      <c r="W22" s="51"/>
      <c r="X22" s="28">
        <v>338</v>
      </c>
      <c r="Y22" s="28"/>
      <c r="Z22" s="28"/>
    </row>
    <row r="23" spans="1:26" ht="25.5" x14ac:dyDescent="0.25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338</v>
      </c>
      <c r="Q23" s="28">
        <v>111</v>
      </c>
      <c r="R23" s="28">
        <v>207</v>
      </c>
      <c r="S23" s="28">
        <v>20</v>
      </c>
      <c r="T23" s="28"/>
      <c r="U23" s="28"/>
      <c r="V23" s="28"/>
      <c r="W23" s="28"/>
      <c r="X23" s="28">
        <v>338</v>
      </c>
      <c r="Y23" s="28"/>
      <c r="Z23" s="28"/>
    </row>
    <row r="24" spans="1:26" ht="15.75" x14ac:dyDescent="0.2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 xr:uid="{00000000-0002-0000-12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37"/>
  <sheetViews>
    <sheetView showGridLines="0" topLeftCell="A16" workbookViewId="0">
      <selection activeCell="P23" sqref="P2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75" x14ac:dyDescent="0.2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4"/>
    </row>
    <row r="33" spans="1:17" ht="15.75" x14ac:dyDescent="0.2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  <row r="34" spans="1:17" ht="15.75" x14ac:dyDescent="0.2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5.5" x14ac:dyDescent="0.25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4"/>
    </row>
    <row r="36" spans="1:17" ht="15.75" x14ac:dyDescent="0.2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1</v>
      </c>
      <c r="Q36" s="24"/>
    </row>
    <row r="37" spans="1:17" ht="15.75" x14ac:dyDescent="0.2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73" yWindow="50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 xr:uid="{00000000-0002-0000-0100-000000000000}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U40" sqref="U40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8951</v>
      </c>
      <c r="Q18" s="205" t="s">
        <v>8950</v>
      </c>
      <c r="R18" s="206"/>
      <c r="S18" s="207"/>
      <c r="T18" s="205" t="s">
        <v>8948</v>
      </c>
      <c r="U18" s="206"/>
      <c r="V18" s="207"/>
    </row>
    <row r="19" spans="1:22" ht="51" x14ac:dyDescent="0.2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</v>
      </c>
      <c r="Q21" s="28"/>
      <c r="R21" s="28"/>
      <c r="S21" s="28">
        <v>20</v>
      </c>
      <c r="T21" s="28">
        <v>20</v>
      </c>
      <c r="U21" s="28"/>
      <c r="V21" s="28"/>
    </row>
    <row r="22" spans="1:22" ht="25.5" x14ac:dyDescent="0.25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75" x14ac:dyDescent="0.2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5.5" x14ac:dyDescent="0.25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75" x14ac:dyDescent="0.2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75" x14ac:dyDescent="0.2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8</v>
      </c>
      <c r="Q27" s="28"/>
      <c r="R27" s="28"/>
      <c r="S27" s="28">
        <v>8</v>
      </c>
      <c r="T27" s="28">
        <v>8</v>
      </c>
      <c r="U27" s="28"/>
      <c r="V27" s="28"/>
    </row>
    <row r="28" spans="1:22" ht="15.75" x14ac:dyDescent="0.2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75" x14ac:dyDescent="0.2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12</v>
      </c>
      <c r="Q32" s="51"/>
      <c r="R32" s="28"/>
      <c r="S32" s="28">
        <v>12</v>
      </c>
      <c r="T32" s="28">
        <v>12</v>
      </c>
      <c r="U32" s="28"/>
      <c r="V32" s="28"/>
    </row>
    <row r="33" spans="1:22" ht="15.75" x14ac:dyDescent="0.2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75" x14ac:dyDescent="0.2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5.5" x14ac:dyDescent="0.25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51"/>
      <c r="R42" s="28"/>
      <c r="S42" s="28"/>
      <c r="T42" s="28"/>
      <c r="U42" s="28"/>
      <c r="V42" s="28"/>
    </row>
    <row r="43" spans="1:22" ht="15.75" x14ac:dyDescent="0.2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75" x14ac:dyDescent="0.2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20</v>
      </c>
      <c r="Q44" s="51"/>
      <c r="R44" s="28"/>
      <c r="S44" s="28">
        <v>20</v>
      </c>
      <c r="T44" s="28">
        <v>20</v>
      </c>
      <c r="U44" s="28"/>
      <c r="V44" s="28"/>
    </row>
    <row r="45" spans="1:22" ht="15.75" x14ac:dyDescent="0.2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75" x14ac:dyDescent="0.2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75" x14ac:dyDescent="0.2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51"/>
      <c r="R47" s="28"/>
      <c r="S47" s="28"/>
      <c r="T47" s="28"/>
      <c r="U47" s="28"/>
      <c r="V47" s="28"/>
    </row>
    <row r="48" spans="1:22" ht="15.75" x14ac:dyDescent="0.2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51"/>
      <c r="R48" s="28"/>
      <c r="S48" s="28"/>
      <c r="T48" s="28"/>
      <c r="U48" s="28"/>
      <c r="V48" s="28"/>
    </row>
    <row r="49" spans="1:22" ht="15.75" x14ac:dyDescent="0.2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 xr:uid="{00000000-0002-0000-13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pageSetUpPr fitToPage="1"/>
  </sheetPr>
  <dimension ref="A1:U26"/>
  <sheetViews>
    <sheetView showGridLines="0" topLeftCell="A16" workbookViewId="0">
      <selection activeCell="S24" sqref="S24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">
      <c r="A18" s="202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12199</v>
      </c>
      <c r="Q18" s="202" t="s">
        <v>8952</v>
      </c>
      <c r="R18" s="205" t="s">
        <v>8953</v>
      </c>
      <c r="S18" s="206"/>
      <c r="T18" s="207"/>
      <c r="U18" s="24"/>
    </row>
    <row r="19" spans="1:21" ht="69.95" customHeight="1" x14ac:dyDescent="0.2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04"/>
      <c r="R19" s="23" t="s">
        <v>2488</v>
      </c>
      <c r="S19" s="23" t="s">
        <v>2489</v>
      </c>
      <c r="T19" s="23" t="s">
        <v>2490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20</v>
      </c>
      <c r="R21" s="28">
        <v>20</v>
      </c>
      <c r="S21" s="28"/>
      <c r="T21" s="28"/>
      <c r="U21" s="24"/>
    </row>
    <row r="22" spans="1:21" ht="25.5" x14ac:dyDescent="0.25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15.75" x14ac:dyDescent="0.2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</v>
      </c>
      <c r="Q23" s="28">
        <v>8</v>
      </c>
      <c r="R23" s="28">
        <v>8</v>
      </c>
      <c r="S23" s="28"/>
      <c r="T23" s="28"/>
      <c r="U23" s="24"/>
    </row>
    <row r="24" spans="1:21" ht="15.75" x14ac:dyDescent="0.2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</v>
      </c>
      <c r="Q24" s="28">
        <v>12</v>
      </c>
      <c r="R24" s="28">
        <v>12</v>
      </c>
      <c r="S24" s="28"/>
      <c r="T24" s="28"/>
      <c r="U24" s="24"/>
    </row>
    <row r="25" spans="1:21" ht="15.75" x14ac:dyDescent="0.2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 xr:uid="{00000000-0002-0000-1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10512</v>
      </c>
      <c r="Q17" s="202" t="s">
        <v>8955</v>
      </c>
      <c r="R17" s="205" t="s">
        <v>10404</v>
      </c>
      <c r="S17" s="206"/>
      <c r="T17" s="206"/>
      <c r="U17" s="206"/>
      <c r="V17" s="206"/>
      <c r="W17" s="207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3"/>
      <c r="R18" s="205" t="s">
        <v>10405</v>
      </c>
      <c r="S18" s="206"/>
      <c r="T18" s="207"/>
      <c r="U18" s="205" t="s">
        <v>10406</v>
      </c>
      <c r="V18" s="206"/>
      <c r="W18" s="207"/>
      <c r="X18" s="202" t="s">
        <v>10407</v>
      </c>
      <c r="Y18" s="202" t="s">
        <v>1360</v>
      </c>
      <c r="Z18" s="202" t="s">
        <v>1361</v>
      </c>
      <c r="AA18" s="205" t="s">
        <v>9766</v>
      </c>
      <c r="AB18" s="207"/>
      <c r="AC18" s="202" t="s">
        <v>9767</v>
      </c>
      <c r="AD18" s="202" t="s">
        <v>9768</v>
      </c>
      <c r="AE18" s="195" t="s">
        <v>8956</v>
      </c>
      <c r="AF18" s="195"/>
      <c r="AG18" s="195"/>
    </row>
    <row r="19" spans="1:33" ht="11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88" t="s">
        <v>2488</v>
      </c>
      <c r="AF19" s="88" t="s">
        <v>2489</v>
      </c>
      <c r="AG19" s="88" t="s">
        <v>2490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 xr:uid="{00000000-0002-0000-1500-000000000000}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 xr:uid="{00000000-0002-0000-1500-000001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 xr:uid="{00000000-0002-0000-1500-000002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 xr:uid="{00000000-0002-0000-1500-000003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 xr:uid="{00000000-0002-0000-1500-000004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 xr:uid="{00000000-0002-0000-15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 xr:uid="{00000000-0002-0000-1500-000006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 xr:uid="{00000000-0002-0000-1500-000007000000}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500-000008000000}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 xr:uid="{00000000-0002-0000-1500-000009000000}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 xr:uid="{00000000-0002-0000-1500-00000A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>
    <pageSetUpPr fitToPage="1"/>
  </sheetPr>
  <dimension ref="A1:AB106"/>
  <sheetViews>
    <sheetView showGridLines="0" workbookViewId="0">
      <pane xSplit="15" ySplit="20" topLeftCell="P54" activePane="bottomRight" state="frozen"/>
      <selection pane="topRight" activeCell="P1" sqref="P1"/>
      <selection pane="bottomLeft" activeCell="A21" sqref="A21"/>
      <selection pane="bottomRight" activeCell="T87" sqref="T87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382</v>
      </c>
      <c r="R21" s="28">
        <v>44</v>
      </c>
      <c r="S21" s="28">
        <v>40</v>
      </c>
      <c r="T21" s="28">
        <v>29</v>
      </c>
      <c r="U21" s="28">
        <v>42</v>
      </c>
      <c r="V21" s="28">
        <v>207</v>
      </c>
      <c r="W21" s="28">
        <v>20</v>
      </c>
      <c r="X21" s="28"/>
      <c r="Y21" s="28"/>
      <c r="Z21" s="28"/>
      <c r="AA21" s="28"/>
      <c r="AB21" s="28"/>
    </row>
    <row r="22" spans="1:28" ht="25.5" x14ac:dyDescent="0.25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382</v>
      </c>
      <c r="R68" s="28">
        <v>44</v>
      </c>
      <c r="S68" s="28">
        <v>40</v>
      </c>
      <c r="T68" s="28">
        <v>29</v>
      </c>
      <c r="U68" s="28">
        <v>42</v>
      </c>
      <c r="V68" s="28">
        <v>207</v>
      </c>
      <c r="W68" s="28">
        <v>20</v>
      </c>
      <c r="X68" s="28"/>
      <c r="Y68" s="28"/>
      <c r="Z68" s="28"/>
      <c r="AA68" s="28"/>
      <c r="AB68" s="28"/>
    </row>
    <row r="69" spans="1:28" ht="15.75" x14ac:dyDescent="0.2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9">
    <mergeCell ref="A106:AB106"/>
    <mergeCell ref="X17:AA17"/>
    <mergeCell ref="X18:X19"/>
    <mergeCell ref="AB17:AB19"/>
    <mergeCell ref="AA18:AA19"/>
    <mergeCell ref="V18:V19"/>
    <mergeCell ref="W18:W19"/>
    <mergeCell ref="Y18:Y19"/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 xr:uid="{00000000-0002-0000-1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>
    <pageSetUpPr fitToPage="1"/>
  </sheetPr>
  <dimension ref="A1:AB106"/>
  <sheetViews>
    <sheetView showGridLines="0" topLeftCell="A14" workbookViewId="0">
      <pane xSplit="16" ySplit="7" topLeftCell="Q63" activePane="bottomRight" state="frozen"/>
      <selection activeCell="A14" sqref="A14"/>
      <selection pane="topRight" activeCell="Q14" sqref="Q14"/>
      <selection pane="bottomLeft" activeCell="A21" sqref="A21"/>
      <selection pane="bottomRight" activeCell="W88" sqref="W88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30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" customHeight="1" x14ac:dyDescent="0.25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>
        <v>382</v>
      </c>
      <c r="R21" s="28">
        <v>44</v>
      </c>
      <c r="S21" s="28">
        <v>40</v>
      </c>
      <c r="T21" s="28">
        <v>29</v>
      </c>
      <c r="U21" s="28">
        <v>42</v>
      </c>
      <c r="V21" s="28">
        <v>207</v>
      </c>
      <c r="W21" s="28">
        <v>20</v>
      </c>
      <c r="X21" s="28"/>
      <c r="Y21" s="28"/>
      <c r="Z21" s="28"/>
      <c r="AA21" s="28"/>
      <c r="AB21" s="28"/>
    </row>
    <row r="22" spans="1:28" ht="25.5" x14ac:dyDescent="0.25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>
        <v>382</v>
      </c>
      <c r="R83" s="28">
        <v>44</v>
      </c>
      <c r="S83" s="28">
        <v>40</v>
      </c>
      <c r="T83" s="28">
        <v>29</v>
      </c>
      <c r="U83" s="28">
        <v>42</v>
      </c>
      <c r="V83" s="28">
        <v>207</v>
      </c>
      <c r="W83" s="28">
        <v>20</v>
      </c>
      <c r="X83" s="28"/>
      <c r="Y83" s="28"/>
      <c r="Z83" s="28"/>
      <c r="AA83" s="28"/>
      <c r="AB83" s="28"/>
    </row>
    <row r="84" spans="1:28" ht="15.75" x14ac:dyDescent="0.2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38.25" x14ac:dyDescent="0.25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8"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  <mergeCell ref="Q14:AB14"/>
    <mergeCell ref="Q15:AB15"/>
    <mergeCell ref="Y18:Y19"/>
    <mergeCell ref="Z18:Z19"/>
    <mergeCell ref="AA18:AA19"/>
    <mergeCell ref="A16:AB16"/>
    <mergeCell ref="X17:AA17"/>
    <mergeCell ref="AB17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 xr:uid="{00000000-0002-0000-1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6" width="10.7109375" style="20" customWidth="1"/>
    <col min="17" max="21" width="14.7109375" style="20" customWidth="1"/>
    <col min="22" max="27" width="9.140625" style="20"/>
    <col min="28" max="29" width="10.7109375" style="20" bestFit="1" customWidth="1"/>
    <col min="30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00000000000001" customHeight="1" x14ac:dyDescent="0.2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39.950000000000003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2" t="s">
        <v>11261</v>
      </c>
      <c r="R18" s="205" t="s">
        <v>12237</v>
      </c>
      <c r="S18" s="206"/>
      <c r="T18" s="207"/>
      <c r="U18" s="202" t="s">
        <v>1288</v>
      </c>
      <c r="V18" s="24"/>
    </row>
    <row r="19" spans="1:22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1374</v>
      </c>
      <c r="S19" s="23" t="s">
        <v>1375</v>
      </c>
      <c r="T19" s="23" t="s">
        <v>3575</v>
      </c>
      <c r="U19" s="204"/>
      <c r="V19" s="24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75" x14ac:dyDescent="0.2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/>
      <c r="R21" s="83"/>
      <c r="S21" s="83"/>
      <c r="T21" s="83"/>
      <c r="U21" s="83"/>
      <c r="V21" s="24"/>
    </row>
    <row r="22" spans="1:22" ht="15.75" x14ac:dyDescent="0.25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75" x14ac:dyDescent="0.2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75" x14ac:dyDescent="0.2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75" x14ac:dyDescent="0.2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75" x14ac:dyDescent="0.2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75" x14ac:dyDescent="0.2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75" x14ac:dyDescent="0.2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75" x14ac:dyDescent="0.2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75" x14ac:dyDescent="0.2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75" x14ac:dyDescent="0.2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75" x14ac:dyDescent="0.2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75" x14ac:dyDescent="0.2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75" x14ac:dyDescent="0.2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75" x14ac:dyDescent="0.2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75" x14ac:dyDescent="0.2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75" x14ac:dyDescent="0.2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75" x14ac:dyDescent="0.2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75" x14ac:dyDescent="0.2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75" x14ac:dyDescent="0.2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75" x14ac:dyDescent="0.2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75" x14ac:dyDescent="0.2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75" x14ac:dyDescent="0.2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75" x14ac:dyDescent="0.2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75" x14ac:dyDescent="0.2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75" x14ac:dyDescent="0.2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75" x14ac:dyDescent="0.2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75" x14ac:dyDescent="0.2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75" x14ac:dyDescent="0.2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75" x14ac:dyDescent="0.2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75" x14ac:dyDescent="0.2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75" x14ac:dyDescent="0.2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75" x14ac:dyDescent="0.2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75" x14ac:dyDescent="0.2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75" x14ac:dyDescent="0.2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75" x14ac:dyDescent="0.2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75" x14ac:dyDescent="0.2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75" x14ac:dyDescent="0.2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75" x14ac:dyDescent="0.2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75" x14ac:dyDescent="0.2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75" x14ac:dyDescent="0.2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75" x14ac:dyDescent="0.2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75" x14ac:dyDescent="0.2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75" x14ac:dyDescent="0.2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75" x14ac:dyDescent="0.2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75" x14ac:dyDescent="0.2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75" x14ac:dyDescent="0.2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75" x14ac:dyDescent="0.2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75" x14ac:dyDescent="0.2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75" x14ac:dyDescent="0.2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75" x14ac:dyDescent="0.2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75" x14ac:dyDescent="0.2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75" x14ac:dyDescent="0.2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75" x14ac:dyDescent="0.2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75" x14ac:dyDescent="0.2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75" x14ac:dyDescent="0.2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75" x14ac:dyDescent="0.2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75" x14ac:dyDescent="0.2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75" x14ac:dyDescent="0.2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75" x14ac:dyDescent="0.2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 xr:uid="{00000000-0002-0000-1800-000000000000}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800-000001000000}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 xr:uid="{00000000-0002-0000-1800-000002000000}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 xr:uid="{00000000-0002-0000-1800-000003000000}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 xr:uid="{00000000-0002-0000-1800-000004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 xr:uid="{00000000-0002-0000-18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 xr:uid="{00000000-0002-0000-1800-000006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 xr:uid="{00000000-0002-0000-1800-000007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 xr:uid="{00000000-0002-0000-1800-000008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 xr:uid="{00000000-0002-0000-1800-000009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 xr:uid="{00000000-0002-0000-1800-00000A000000}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/>
  <dimension ref="A1:T3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9" width="18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00000000000001" customHeight="1" x14ac:dyDescent="0.2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 x14ac:dyDescent="0.2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3.75" x14ac:dyDescent="0.2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75" x14ac:dyDescent="0.2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5.5" x14ac:dyDescent="0.25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75" x14ac:dyDescent="0.2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75" x14ac:dyDescent="0.2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75" x14ac:dyDescent="0.2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75" x14ac:dyDescent="0.2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75" x14ac:dyDescent="0.2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75" x14ac:dyDescent="0.2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75" x14ac:dyDescent="0.2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 xr:uid="{00000000-0002-0000-1900-000000000000}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>
    <pageSetUpPr fitToPage="1"/>
  </sheetPr>
  <dimension ref="A1:T28"/>
  <sheetViews>
    <sheetView showGridLines="0" topLeftCell="A16" workbookViewId="0">
      <selection activeCell="P24" sqref="P24"/>
    </sheetView>
  </sheetViews>
  <sheetFormatPr defaultRowHeight="12.75" x14ac:dyDescent="0.2"/>
  <cols>
    <col min="1" max="1" width="70.7109375" style="20" customWidth="1"/>
    <col min="2" max="14" width="2" style="20" hidden="1" customWidth="1"/>
    <col min="15" max="15" width="6.42578125" style="20" bestFit="1" customWidth="1"/>
    <col min="16" max="19" width="17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00000000000001" customHeight="1" x14ac:dyDescent="0.2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5" t="s">
        <v>9269</v>
      </c>
      <c r="R18" s="207"/>
      <c r="S18" s="202" t="s">
        <v>9272</v>
      </c>
      <c r="T18" s="24"/>
    </row>
    <row r="19" spans="1:20" ht="9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04"/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5.5" x14ac:dyDescent="0.25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190</v>
      </c>
      <c r="Q21" s="28">
        <v>162</v>
      </c>
      <c r="R21" s="28">
        <v>28</v>
      </c>
      <c r="S21" s="28"/>
      <c r="T21" s="24"/>
    </row>
    <row r="22" spans="1:20" ht="25.5" x14ac:dyDescent="0.25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190</v>
      </c>
      <c r="Q22" s="28">
        <v>162</v>
      </c>
      <c r="R22" s="28">
        <v>28</v>
      </c>
      <c r="S22" s="28"/>
      <c r="T22" s="24"/>
    </row>
    <row r="23" spans="1:20" ht="25.5" x14ac:dyDescent="0.25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190</v>
      </c>
      <c r="Q23" s="28">
        <v>162</v>
      </c>
      <c r="R23" s="28">
        <v>28</v>
      </c>
      <c r="S23" s="28"/>
      <c r="T23" s="24"/>
    </row>
    <row r="24" spans="1:20" ht="25.5" x14ac:dyDescent="0.25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25.5" x14ac:dyDescent="0.25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75" x14ac:dyDescent="0.2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8.25" x14ac:dyDescent="0.25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 xr:uid="{00000000-0002-0000-1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/>
  <dimension ref="A1:AE88"/>
  <sheetViews>
    <sheetView showGridLines="0" tabSelected="1" topLeftCell="A13" zoomScale="80" zoomScaleNormal="80" zoomScaleSheetLayoutView="85" workbookViewId="0">
      <selection activeCell="AA39" sqref="AA39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2" width="11.7109375" style="20" customWidth="1"/>
    <col min="23" max="23" width="12.7109375" style="20" customWidth="1"/>
    <col min="24" max="24" width="11.7109375" style="20" customWidth="1"/>
    <col min="25" max="25" width="12.7109375" style="20" customWidth="1"/>
    <col min="26" max="31" width="11.7109375" style="20" customWidth="1"/>
    <col min="32" max="16384" width="9.140625" style="20"/>
  </cols>
  <sheetData>
    <row r="1" spans="1:31" ht="30" hidden="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 x14ac:dyDescent="0.2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00000000000001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4.9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2" t="s">
        <v>12245</v>
      </c>
      <c r="AC18" s="202" t="s">
        <v>12246</v>
      </c>
      <c r="AD18" s="195"/>
      <c r="AE18" s="195"/>
    </row>
    <row r="19" spans="1:31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04"/>
      <c r="AC19" s="204"/>
      <c r="AD19" s="195"/>
      <c r="AE19" s="195"/>
    </row>
    <row r="20" spans="1:31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75" x14ac:dyDescent="0.2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f t="shared" ref="P21:AD21" si="0">P22+P26+P63+P64</f>
        <v>111</v>
      </c>
      <c r="Q21" s="104">
        <f t="shared" si="0"/>
        <v>26</v>
      </c>
      <c r="R21" s="104">
        <f t="shared" si="0"/>
        <v>21</v>
      </c>
      <c r="S21" s="104">
        <f t="shared" si="0"/>
        <v>0</v>
      </c>
      <c r="T21" s="104">
        <f t="shared" si="0"/>
        <v>0</v>
      </c>
      <c r="U21" s="104">
        <f t="shared" si="0"/>
        <v>0</v>
      </c>
      <c r="V21" s="104">
        <f t="shared" si="0"/>
        <v>0</v>
      </c>
      <c r="W21" s="104">
        <f t="shared" si="0"/>
        <v>41</v>
      </c>
      <c r="X21" s="104">
        <f t="shared" si="0"/>
        <v>29</v>
      </c>
      <c r="Y21" s="104">
        <f t="shared" si="0"/>
        <v>0</v>
      </c>
      <c r="Z21" s="104">
        <v>11</v>
      </c>
      <c r="AA21" s="104">
        <v>3</v>
      </c>
      <c r="AB21" s="104">
        <f t="shared" si="0"/>
        <v>0</v>
      </c>
      <c r="AC21" s="104">
        <f t="shared" si="0"/>
        <v>0</v>
      </c>
      <c r="AD21" s="104">
        <f t="shared" si="0"/>
        <v>89</v>
      </c>
      <c r="AE21" s="51"/>
    </row>
    <row r="22" spans="1:31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f>P23+P24</f>
        <v>4</v>
      </c>
      <c r="Q22" s="104">
        <f t="shared" ref="Q22:AD22" si="1">Q23+Q24</f>
        <v>3</v>
      </c>
      <c r="R22" s="104">
        <f t="shared" si="1"/>
        <v>2</v>
      </c>
      <c r="S22" s="104">
        <f t="shared" si="1"/>
        <v>0</v>
      </c>
      <c r="T22" s="104">
        <f t="shared" si="1"/>
        <v>0</v>
      </c>
      <c r="U22" s="104">
        <f t="shared" si="1"/>
        <v>0</v>
      </c>
      <c r="V22" s="104">
        <f t="shared" si="1"/>
        <v>0</v>
      </c>
      <c r="W22" s="104">
        <f t="shared" si="1"/>
        <v>1</v>
      </c>
      <c r="X22" s="104">
        <f t="shared" si="1"/>
        <v>0</v>
      </c>
      <c r="Y22" s="104">
        <f t="shared" si="1"/>
        <v>0</v>
      </c>
      <c r="Z22" s="104">
        <f t="shared" si="1"/>
        <v>2</v>
      </c>
      <c r="AA22" s="104">
        <f t="shared" si="1"/>
        <v>0</v>
      </c>
      <c r="AB22" s="104">
        <f t="shared" si="1"/>
        <v>0</v>
      </c>
      <c r="AC22" s="104">
        <f t="shared" si="1"/>
        <v>0</v>
      </c>
      <c r="AD22" s="104">
        <f t="shared" si="1"/>
        <v>4</v>
      </c>
      <c r="AE22" s="51"/>
    </row>
    <row r="23" spans="1:31" ht="25.5" x14ac:dyDescent="0.25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>
        <v>1</v>
      </c>
      <c r="AA23" s="104"/>
      <c r="AB23" s="104"/>
      <c r="AC23" s="104"/>
      <c r="AD23" s="104">
        <v>1</v>
      </c>
      <c r="AE23" s="51"/>
    </row>
    <row r="24" spans="1:31" ht="15.75" x14ac:dyDescent="0.2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3</v>
      </c>
      <c r="Q24" s="104">
        <v>2</v>
      </c>
      <c r="R24" s="104">
        <v>1</v>
      </c>
      <c r="S24" s="104"/>
      <c r="T24" s="104"/>
      <c r="U24" s="104"/>
      <c r="V24" s="104"/>
      <c r="W24" s="104">
        <v>1</v>
      </c>
      <c r="X24" s="104"/>
      <c r="Y24" s="104"/>
      <c r="Z24" s="104">
        <v>1</v>
      </c>
      <c r="AA24" s="104">
        <v>0</v>
      </c>
      <c r="AB24" s="104"/>
      <c r="AC24" s="104"/>
      <c r="AD24" s="104">
        <v>3</v>
      </c>
      <c r="AE24" s="51"/>
    </row>
    <row r="25" spans="1:31" ht="15.75" x14ac:dyDescent="0.2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25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f t="shared" ref="P26:AD26" si="2">P27+P50+P51+P55+P56+P57+P58+P59+P60+P61+P62</f>
        <v>59</v>
      </c>
      <c r="Q26" s="104">
        <f t="shared" si="2"/>
        <v>22</v>
      </c>
      <c r="R26" s="104">
        <f t="shared" si="2"/>
        <v>19</v>
      </c>
      <c r="S26" s="104">
        <f t="shared" si="2"/>
        <v>0</v>
      </c>
      <c r="T26" s="104">
        <f t="shared" si="2"/>
        <v>0</v>
      </c>
      <c r="U26" s="104">
        <f t="shared" si="2"/>
        <v>0</v>
      </c>
      <c r="V26" s="104">
        <f t="shared" si="2"/>
        <v>0</v>
      </c>
      <c r="W26" s="104">
        <f t="shared" si="2"/>
        <v>37</v>
      </c>
      <c r="X26" s="104">
        <f t="shared" si="2"/>
        <v>27</v>
      </c>
      <c r="Y26" s="104">
        <f t="shared" si="2"/>
        <v>0</v>
      </c>
      <c r="Z26" s="104">
        <f t="shared" si="2"/>
        <v>9</v>
      </c>
      <c r="AA26" s="104">
        <f t="shared" si="2"/>
        <v>12</v>
      </c>
      <c r="AB26" s="104">
        <f t="shared" si="2"/>
        <v>0</v>
      </c>
      <c r="AC26" s="104">
        <f t="shared" si="2"/>
        <v>0</v>
      </c>
      <c r="AD26" s="104">
        <f t="shared" si="2"/>
        <v>49</v>
      </c>
      <c r="AE26" s="81">
        <v>67.2</v>
      </c>
    </row>
    <row r="27" spans="1:31" ht="25.5" x14ac:dyDescent="0.25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f>P28+P29+P30+P31+P32+P33+P34+P35+P36+P37+P38+P43+P44+P45+P46+P47+P48+P49</f>
        <v>44</v>
      </c>
      <c r="Q27" s="104">
        <f t="shared" ref="Q27:AD27" si="3">Q28+Q29+Q30+Q31+Q32+Q33+Q34+Q35+Q36+Q37+Q38+Q43+Q44+Q45+Q46+Q47+Q48+Q49</f>
        <v>15</v>
      </c>
      <c r="R27" s="104">
        <f t="shared" si="3"/>
        <v>13</v>
      </c>
      <c r="S27" s="104">
        <f t="shared" si="3"/>
        <v>0</v>
      </c>
      <c r="T27" s="104">
        <f t="shared" si="3"/>
        <v>0</v>
      </c>
      <c r="U27" s="104">
        <f t="shared" si="3"/>
        <v>0</v>
      </c>
      <c r="V27" s="104">
        <f t="shared" si="3"/>
        <v>0</v>
      </c>
      <c r="W27" s="104">
        <f t="shared" si="3"/>
        <v>29</v>
      </c>
      <c r="X27" s="104">
        <f t="shared" si="3"/>
        <v>20</v>
      </c>
      <c r="Y27" s="104">
        <f t="shared" si="3"/>
        <v>0</v>
      </c>
      <c r="Z27" s="104">
        <f t="shared" si="3"/>
        <v>7</v>
      </c>
      <c r="AA27" s="104">
        <f t="shared" si="3"/>
        <v>12</v>
      </c>
      <c r="AB27" s="104">
        <f t="shared" si="3"/>
        <v>0</v>
      </c>
      <c r="AC27" s="104">
        <f t="shared" si="3"/>
        <v>0</v>
      </c>
      <c r="AD27" s="104">
        <f t="shared" si="3"/>
        <v>37</v>
      </c>
      <c r="AE27" s="81">
        <v>46.9</v>
      </c>
    </row>
    <row r="28" spans="1:31" ht="38.25" x14ac:dyDescent="0.25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10</v>
      </c>
      <c r="Q28" s="104">
        <v>1</v>
      </c>
      <c r="R28" s="104">
        <v>1</v>
      </c>
      <c r="S28" s="104"/>
      <c r="T28" s="104"/>
      <c r="U28" s="104"/>
      <c r="V28" s="104"/>
      <c r="W28" s="104">
        <v>9</v>
      </c>
      <c r="X28" s="104">
        <v>9</v>
      </c>
      <c r="Y28" s="104"/>
      <c r="Z28" s="104">
        <v>2</v>
      </c>
      <c r="AA28" s="104">
        <v>5</v>
      </c>
      <c r="AB28" s="104"/>
      <c r="AC28" s="104"/>
      <c r="AD28" s="104">
        <v>10</v>
      </c>
      <c r="AE28" s="81">
        <v>12.2</v>
      </c>
    </row>
    <row r="29" spans="1:31" ht="15.75" x14ac:dyDescent="0.2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5</v>
      </c>
      <c r="Q29" s="104">
        <v>3</v>
      </c>
      <c r="R29" s="104">
        <v>3</v>
      </c>
      <c r="S29" s="104"/>
      <c r="T29" s="104"/>
      <c r="U29" s="104"/>
      <c r="V29" s="104"/>
      <c r="W29" s="104">
        <v>2</v>
      </c>
      <c r="X29" s="104">
        <v>2</v>
      </c>
      <c r="Y29" s="104"/>
      <c r="Z29" s="104">
        <v>2</v>
      </c>
      <c r="AA29" s="104">
        <v>2</v>
      </c>
      <c r="AB29" s="104"/>
      <c r="AC29" s="104"/>
      <c r="AD29" s="104">
        <v>5</v>
      </c>
      <c r="AE29" s="51"/>
    </row>
    <row r="30" spans="1:31" ht="15.75" x14ac:dyDescent="0.2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>
        <v>4</v>
      </c>
      <c r="Q30" s="104"/>
      <c r="R30" s="104"/>
      <c r="S30" s="104"/>
      <c r="T30" s="104"/>
      <c r="U30" s="104"/>
      <c r="V30" s="104"/>
      <c r="W30" s="104">
        <v>4</v>
      </c>
      <c r="X30" s="104">
        <v>2</v>
      </c>
      <c r="Y30" s="104"/>
      <c r="Z30" s="104"/>
      <c r="AA30" s="104">
        <v>1</v>
      </c>
      <c r="AB30" s="104"/>
      <c r="AC30" s="104"/>
      <c r="AD30" s="104">
        <v>4</v>
      </c>
      <c r="AE30" s="51"/>
    </row>
    <row r="31" spans="1:31" ht="15.75" x14ac:dyDescent="0.2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2</v>
      </c>
      <c r="Q31" s="104">
        <v>2</v>
      </c>
      <c r="R31" s="104">
        <v>2</v>
      </c>
      <c r="S31" s="104"/>
      <c r="T31" s="104"/>
      <c r="U31" s="104"/>
      <c r="V31" s="104"/>
      <c r="W31" s="104"/>
      <c r="X31" s="104"/>
      <c r="Y31" s="104"/>
      <c r="Z31" s="104">
        <v>0</v>
      </c>
      <c r="AA31" s="104">
        <v>1</v>
      </c>
      <c r="AB31" s="104"/>
      <c r="AC31" s="104"/>
      <c r="AD31" s="104">
        <v>2</v>
      </c>
      <c r="AE31" s="51"/>
    </row>
    <row r="32" spans="1:31" ht="15.75" x14ac:dyDescent="0.2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51"/>
    </row>
    <row r="33" spans="1:31" ht="15.75" x14ac:dyDescent="0.2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1</v>
      </c>
      <c r="Q33" s="104"/>
      <c r="R33" s="104"/>
      <c r="S33" s="104"/>
      <c r="T33" s="104"/>
      <c r="U33" s="104"/>
      <c r="V33" s="104"/>
      <c r="W33" s="104">
        <v>1</v>
      </c>
      <c r="X33" s="104">
        <v>1</v>
      </c>
      <c r="Y33" s="104"/>
      <c r="Z33" s="104"/>
      <c r="AA33" s="104"/>
      <c r="AB33" s="104"/>
      <c r="AC33" s="104"/>
      <c r="AD33" s="104">
        <v>1</v>
      </c>
      <c r="AE33" s="51"/>
    </row>
    <row r="34" spans="1:31" ht="15.75" x14ac:dyDescent="0.2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3</v>
      </c>
      <c r="Q34" s="104">
        <v>2</v>
      </c>
      <c r="R34" s="104">
        <v>1</v>
      </c>
      <c r="S34" s="104"/>
      <c r="T34" s="104"/>
      <c r="U34" s="104"/>
      <c r="V34" s="104"/>
      <c r="W34" s="104">
        <v>1</v>
      </c>
      <c r="X34" s="104">
        <v>1</v>
      </c>
      <c r="Y34" s="104"/>
      <c r="Z34" s="104">
        <v>2</v>
      </c>
      <c r="AA34" s="104">
        <v>1</v>
      </c>
      <c r="AB34" s="104"/>
      <c r="AC34" s="104"/>
      <c r="AD34" s="104">
        <v>2</v>
      </c>
      <c r="AE34" s="51"/>
    </row>
    <row r="35" spans="1:31" ht="15.75" x14ac:dyDescent="0.2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1</v>
      </c>
      <c r="Q35" s="104"/>
      <c r="R35" s="104"/>
      <c r="S35" s="104"/>
      <c r="T35" s="104"/>
      <c r="U35" s="104"/>
      <c r="V35" s="104"/>
      <c r="W35" s="104">
        <v>1</v>
      </c>
      <c r="X35" s="104"/>
      <c r="Y35" s="104"/>
      <c r="Z35" s="104"/>
      <c r="AA35" s="104">
        <v>1</v>
      </c>
      <c r="AB35" s="104"/>
      <c r="AC35" s="104"/>
      <c r="AD35" s="104">
        <v>1</v>
      </c>
      <c r="AE35" s="51"/>
    </row>
    <row r="36" spans="1:31" ht="15.75" x14ac:dyDescent="0.2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1</v>
      </c>
      <c r="Q36" s="104">
        <v>1</v>
      </c>
      <c r="R36" s="104">
        <v>1</v>
      </c>
      <c r="S36" s="104"/>
      <c r="T36" s="104"/>
      <c r="U36" s="104"/>
      <c r="V36" s="104"/>
      <c r="W36" s="104"/>
      <c r="X36" s="104"/>
      <c r="Y36" s="104"/>
      <c r="Z36" s="104">
        <v>1</v>
      </c>
      <c r="AA36" s="104"/>
      <c r="AB36" s="104"/>
      <c r="AC36" s="104"/>
      <c r="AD36" s="104">
        <v>1</v>
      </c>
      <c r="AE36" s="51"/>
    </row>
    <row r="37" spans="1:31" ht="15.75" x14ac:dyDescent="0.2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1</v>
      </c>
      <c r="Q37" s="104"/>
      <c r="R37" s="104"/>
      <c r="S37" s="104"/>
      <c r="T37" s="104"/>
      <c r="U37" s="104"/>
      <c r="V37" s="104"/>
      <c r="W37" s="104">
        <v>1</v>
      </c>
      <c r="X37" s="104"/>
      <c r="Y37" s="104"/>
      <c r="Z37" s="104"/>
      <c r="AA37" s="104"/>
      <c r="AB37" s="104"/>
      <c r="AC37" s="104"/>
      <c r="AD37" s="104">
        <v>1</v>
      </c>
      <c r="AE37" s="51"/>
    </row>
    <row r="38" spans="1:31" ht="15.75" x14ac:dyDescent="0.2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2</v>
      </c>
      <c r="Q38" s="104"/>
      <c r="R38" s="104"/>
      <c r="S38" s="104"/>
      <c r="T38" s="104"/>
      <c r="U38" s="104"/>
      <c r="V38" s="104"/>
      <c r="W38" s="104">
        <v>2</v>
      </c>
      <c r="X38" s="104"/>
      <c r="Y38" s="104"/>
      <c r="Z38" s="104"/>
      <c r="AA38" s="104"/>
      <c r="AB38" s="104"/>
      <c r="AC38" s="104"/>
      <c r="AD38" s="104">
        <v>2</v>
      </c>
      <c r="AE38" s="51"/>
    </row>
    <row r="39" spans="1:31" ht="25.5" x14ac:dyDescent="0.25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2</v>
      </c>
      <c r="Q39" s="104"/>
      <c r="R39" s="104"/>
      <c r="S39" s="104"/>
      <c r="T39" s="104"/>
      <c r="U39" s="104"/>
      <c r="V39" s="104"/>
      <c r="W39" s="104">
        <v>2</v>
      </c>
      <c r="X39" s="104"/>
      <c r="Y39" s="104"/>
      <c r="Z39" s="104"/>
      <c r="AA39" s="104">
        <v>1</v>
      </c>
      <c r="AB39" s="104"/>
      <c r="AC39" s="104"/>
      <c r="AD39" s="104">
        <v>2</v>
      </c>
      <c r="AE39" s="51"/>
    </row>
    <row r="40" spans="1:31" ht="15.75" x14ac:dyDescent="0.2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51"/>
    </row>
    <row r="41" spans="1:31" ht="15.75" x14ac:dyDescent="0.2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75" x14ac:dyDescent="0.2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75" x14ac:dyDescent="0.2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3</v>
      </c>
      <c r="Q43" s="104">
        <v>1</v>
      </c>
      <c r="R43" s="104">
        <v>1</v>
      </c>
      <c r="S43" s="104"/>
      <c r="T43" s="104"/>
      <c r="U43" s="104"/>
      <c r="V43" s="104"/>
      <c r="W43" s="104">
        <v>2</v>
      </c>
      <c r="X43" s="104">
        <v>1</v>
      </c>
      <c r="Y43" s="104"/>
      <c r="Z43" s="104"/>
      <c r="AA43" s="104"/>
      <c r="AB43" s="104"/>
      <c r="AC43" s="104"/>
      <c r="AD43" s="104">
        <v>1</v>
      </c>
      <c r="AE43" s="51"/>
    </row>
    <row r="44" spans="1:31" ht="15.75" x14ac:dyDescent="0.2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2</v>
      </c>
      <c r="Q44" s="104">
        <v>1</v>
      </c>
      <c r="R44" s="104">
        <v>1</v>
      </c>
      <c r="S44" s="104"/>
      <c r="T44" s="104"/>
      <c r="U44" s="104"/>
      <c r="V44" s="104"/>
      <c r="W44" s="104">
        <v>1</v>
      </c>
      <c r="X44" s="104">
        <v>1</v>
      </c>
      <c r="Y44" s="104"/>
      <c r="Z44" s="104"/>
      <c r="AA44" s="104">
        <v>1</v>
      </c>
      <c r="AB44" s="104"/>
      <c r="AC44" s="104"/>
      <c r="AD44" s="104">
        <v>2</v>
      </c>
      <c r="AE44" s="51"/>
    </row>
    <row r="45" spans="1:31" ht="15.75" x14ac:dyDescent="0.2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/>
      <c r="R45" s="104"/>
      <c r="S45" s="104"/>
      <c r="T45" s="104"/>
      <c r="U45" s="104"/>
      <c r="V45" s="104"/>
      <c r="W45" s="104">
        <v>1</v>
      </c>
      <c r="X45" s="104"/>
      <c r="Y45" s="104"/>
      <c r="Z45" s="104"/>
      <c r="AA45" s="104"/>
      <c r="AB45" s="104"/>
      <c r="AC45" s="104"/>
      <c r="AD45" s="104">
        <v>1</v>
      </c>
      <c r="AE45" s="51"/>
    </row>
    <row r="46" spans="1:31" ht="15.75" x14ac:dyDescent="0.2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>
        <v>1</v>
      </c>
      <c r="Q46" s="104"/>
      <c r="R46" s="104"/>
      <c r="S46" s="104"/>
      <c r="T46" s="104"/>
      <c r="U46" s="104"/>
      <c r="V46" s="104"/>
      <c r="W46" s="104">
        <v>1</v>
      </c>
      <c r="X46" s="104"/>
      <c r="Y46" s="104"/>
      <c r="Z46" s="104"/>
      <c r="AA46" s="104"/>
      <c r="AB46" s="104"/>
      <c r="AC46" s="104"/>
      <c r="AD46" s="104">
        <v>1</v>
      </c>
      <c r="AE46" s="51"/>
    </row>
    <row r="47" spans="1:31" ht="15.75" x14ac:dyDescent="0.2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>
        <v>1</v>
      </c>
      <c r="R47" s="104">
        <v>1</v>
      </c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51"/>
    </row>
    <row r="48" spans="1:31" ht="15.75" x14ac:dyDescent="0.2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51"/>
    </row>
    <row r="49" spans="1:31" ht="15.75" x14ac:dyDescent="0.2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>
        <v>5</v>
      </c>
      <c r="Q49" s="104">
        <v>2</v>
      </c>
      <c r="R49" s="104">
        <v>1</v>
      </c>
      <c r="S49" s="104"/>
      <c r="T49" s="104"/>
      <c r="U49" s="104"/>
      <c r="V49" s="104"/>
      <c r="W49" s="104">
        <v>3</v>
      </c>
      <c r="X49" s="104">
        <v>3</v>
      </c>
      <c r="Y49" s="104"/>
      <c r="Z49" s="104"/>
      <c r="AA49" s="104"/>
      <c r="AB49" s="104"/>
      <c r="AC49" s="104"/>
      <c r="AD49" s="104">
        <v>3</v>
      </c>
      <c r="AE49" s="51"/>
    </row>
    <row r="50" spans="1:31" ht="15.75" x14ac:dyDescent="0.2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>
        <v>1</v>
      </c>
      <c r="Q50" s="104">
        <v>1</v>
      </c>
      <c r="R50" s="104">
        <v>1</v>
      </c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>
        <v>1</v>
      </c>
      <c r="AE50" s="81">
        <v>0</v>
      </c>
    </row>
    <row r="51" spans="1:31" ht="15.75" x14ac:dyDescent="0.2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81">
        <v>0.5</v>
      </c>
    </row>
    <row r="52" spans="1:31" ht="25.5" x14ac:dyDescent="0.25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75" x14ac:dyDescent="0.2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75" x14ac:dyDescent="0.2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75" x14ac:dyDescent="0.2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>
        <v>1</v>
      </c>
      <c r="Q55" s="104">
        <v>1</v>
      </c>
      <c r="R55" s="104">
        <v>1</v>
      </c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>
        <v>1</v>
      </c>
      <c r="AE55" s="81">
        <v>1</v>
      </c>
    </row>
    <row r="56" spans="1:31" ht="15.75" x14ac:dyDescent="0.2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81">
        <v>2.2999999999999998</v>
      </c>
    </row>
    <row r="57" spans="1:31" ht="15.75" x14ac:dyDescent="0.2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>
        <v>1</v>
      </c>
      <c r="Q57" s="104">
        <v>1</v>
      </c>
      <c r="R57" s="104">
        <v>1</v>
      </c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>
        <v>1</v>
      </c>
      <c r="AE57" s="81">
        <v>1</v>
      </c>
    </row>
    <row r="58" spans="1:31" ht="15.75" x14ac:dyDescent="0.2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>
        <v>6</v>
      </c>
      <c r="Q58" s="104">
        <v>1</v>
      </c>
      <c r="R58" s="104">
        <v>1</v>
      </c>
      <c r="S58" s="104"/>
      <c r="T58" s="104"/>
      <c r="U58" s="104"/>
      <c r="V58" s="104"/>
      <c r="W58" s="104">
        <v>5</v>
      </c>
      <c r="X58" s="104">
        <v>5</v>
      </c>
      <c r="Y58" s="104"/>
      <c r="Z58" s="104">
        <v>2</v>
      </c>
      <c r="AA58" s="104"/>
      <c r="AB58" s="104"/>
      <c r="AC58" s="104"/>
      <c r="AD58" s="104">
        <v>5</v>
      </c>
      <c r="AE58" s="81">
        <v>10</v>
      </c>
    </row>
    <row r="59" spans="1:31" ht="15.75" x14ac:dyDescent="0.2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75" x14ac:dyDescent="0.2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81"/>
    </row>
    <row r="61" spans="1:31" ht="25.5" x14ac:dyDescent="0.25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>
        <v>1</v>
      </c>
      <c r="Q61" s="104">
        <v>1</v>
      </c>
      <c r="R61" s="104">
        <v>1</v>
      </c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>
        <v>1</v>
      </c>
      <c r="AE61" s="81">
        <v>0.5</v>
      </c>
    </row>
    <row r="62" spans="1:31" ht="15.75" x14ac:dyDescent="0.2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>
        <v>5</v>
      </c>
      <c r="Q62" s="104">
        <v>2</v>
      </c>
      <c r="R62" s="104">
        <v>1</v>
      </c>
      <c r="S62" s="104"/>
      <c r="T62" s="104"/>
      <c r="U62" s="104"/>
      <c r="V62" s="104"/>
      <c r="W62" s="104">
        <v>3</v>
      </c>
      <c r="X62" s="104">
        <v>2</v>
      </c>
      <c r="Y62" s="104"/>
      <c r="Z62" s="104"/>
      <c r="AA62" s="104"/>
      <c r="AB62" s="104"/>
      <c r="AC62" s="104"/>
      <c r="AD62" s="104">
        <v>3</v>
      </c>
      <c r="AE62" s="81">
        <v>5</v>
      </c>
    </row>
    <row r="63" spans="1:31" ht="15.75" x14ac:dyDescent="0.2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6</v>
      </c>
      <c r="Q63" s="104">
        <v>1</v>
      </c>
      <c r="R63" s="104"/>
      <c r="S63" s="104"/>
      <c r="T63" s="104"/>
      <c r="U63" s="104"/>
      <c r="V63" s="104"/>
      <c r="W63" s="104">
        <v>3</v>
      </c>
      <c r="X63" s="104">
        <v>2</v>
      </c>
      <c r="Y63" s="104"/>
      <c r="Z63" s="104"/>
      <c r="AA63" s="104"/>
      <c r="AB63" s="104"/>
      <c r="AC63" s="104"/>
      <c r="AD63" s="104">
        <v>5</v>
      </c>
      <c r="AE63" s="51"/>
    </row>
    <row r="64" spans="1:31" ht="15.75" x14ac:dyDescent="0.2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42</v>
      </c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>
        <v>31</v>
      </c>
      <c r="AE64" s="51"/>
    </row>
    <row r="65" spans="1:31" ht="25.5" x14ac:dyDescent="0.25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75" x14ac:dyDescent="0.2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75" x14ac:dyDescent="0.2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25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75" x14ac:dyDescent="0.2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5.5" x14ac:dyDescent="0.25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75" x14ac:dyDescent="0.2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5.5" x14ac:dyDescent="0.25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75" x14ac:dyDescent="0.2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5.5" x14ac:dyDescent="0.25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8.25" x14ac:dyDescent="0.25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5.5" x14ac:dyDescent="0.25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69.95" customHeight="1" x14ac:dyDescent="0.25">
      <c r="A77" s="71" t="s">
        <v>1364</v>
      </c>
      <c r="B77" s="68">
        <v>-54</v>
      </c>
      <c r="O77" s="72">
        <v>57</v>
      </c>
      <c r="P77" s="102">
        <v>4</v>
      </c>
    </row>
    <row r="78" spans="1:31" ht="15.75" x14ac:dyDescent="0.25">
      <c r="A78" s="91" t="s">
        <v>11636</v>
      </c>
      <c r="B78" s="37">
        <v>-55</v>
      </c>
      <c r="O78" s="72">
        <v>58</v>
      </c>
      <c r="P78" s="103">
        <v>1</v>
      </c>
    </row>
    <row r="79" spans="1:31" ht="38.25" x14ac:dyDescent="0.25">
      <c r="A79" s="91" t="s">
        <v>1365</v>
      </c>
      <c r="B79" s="37">
        <v>-56</v>
      </c>
      <c r="O79" s="72">
        <v>59</v>
      </c>
      <c r="P79" s="102">
        <v>38</v>
      </c>
    </row>
    <row r="80" spans="1:31" ht="15.75" x14ac:dyDescent="0.25">
      <c r="A80" s="91" t="s">
        <v>11637</v>
      </c>
      <c r="B80" s="37">
        <v>-57</v>
      </c>
      <c r="O80" s="72">
        <v>60</v>
      </c>
      <c r="P80" s="103">
        <v>38</v>
      </c>
    </row>
    <row r="81" spans="1:16" ht="25.5" x14ac:dyDescent="0.25">
      <c r="A81" s="91" t="s">
        <v>1366</v>
      </c>
      <c r="B81" s="37">
        <v>-58</v>
      </c>
      <c r="O81" s="72">
        <v>61</v>
      </c>
      <c r="P81" s="103"/>
    </row>
    <row r="82" spans="1:16" ht="15.75" x14ac:dyDescent="0.25">
      <c r="A82" s="91" t="s">
        <v>11638</v>
      </c>
      <c r="B82" s="37">
        <v>-59</v>
      </c>
      <c r="O82" s="72">
        <v>62</v>
      </c>
      <c r="P82" s="103"/>
    </row>
    <row r="83" spans="1:16" ht="25.5" x14ac:dyDescent="0.25">
      <c r="A83" s="91" t="s">
        <v>11639</v>
      </c>
      <c r="B83" s="37">
        <v>-60</v>
      </c>
      <c r="O83" s="72">
        <v>63</v>
      </c>
      <c r="P83" s="102"/>
    </row>
    <row r="84" spans="1:16" ht="15.75" x14ac:dyDescent="0.25">
      <c r="A84" s="91" t="s">
        <v>11640</v>
      </c>
      <c r="B84" s="37">
        <v>-61</v>
      </c>
      <c r="O84" s="72">
        <v>64</v>
      </c>
      <c r="P84" s="102"/>
    </row>
    <row r="85" spans="1:16" ht="25.5" x14ac:dyDescent="0.25">
      <c r="A85" s="91" t="s">
        <v>11641</v>
      </c>
      <c r="B85" s="37"/>
      <c r="O85" s="72">
        <v>65</v>
      </c>
      <c r="P85" s="102">
        <v>44</v>
      </c>
    </row>
    <row r="86" spans="1:16" ht="25.5" x14ac:dyDescent="0.25">
      <c r="A86" s="91" t="s">
        <v>11643</v>
      </c>
      <c r="B86" s="37"/>
      <c r="O86" s="72">
        <v>66</v>
      </c>
      <c r="P86" s="102">
        <v>20</v>
      </c>
    </row>
    <row r="87" spans="1:16" ht="25.5" x14ac:dyDescent="0.25">
      <c r="A87" s="91" t="s">
        <v>11644</v>
      </c>
      <c r="B87" s="37"/>
      <c r="O87" s="72">
        <v>67</v>
      </c>
      <c r="P87" s="103">
        <v>20</v>
      </c>
    </row>
    <row r="88" spans="1:16" ht="15.75" x14ac:dyDescent="0.25">
      <c r="A88" s="91" t="s">
        <v>11642</v>
      </c>
      <c r="B88" s="37">
        <v>-62</v>
      </c>
      <c r="O88" s="72">
        <v>68</v>
      </c>
      <c r="P88" s="102"/>
    </row>
  </sheetData>
  <sheetProtection password="D949" sheet="1" objects="1" scenarios="1" selectLockedCells="1"/>
  <mergeCells count="34">
    <mergeCell ref="Z16:AD16"/>
    <mergeCell ref="AE16:AE19"/>
    <mergeCell ref="Z17:AC17"/>
    <mergeCell ref="AD17:AD19"/>
    <mergeCell ref="Q16:Y16"/>
    <mergeCell ref="AC18:AC19"/>
    <mergeCell ref="Y17:Y19"/>
    <mergeCell ref="Z18:Z19"/>
    <mergeCell ref="AB18:AB19"/>
    <mergeCell ref="S18:T18"/>
    <mergeCell ref="U18:V18"/>
    <mergeCell ref="AA18:AA19"/>
    <mergeCell ref="S17:V17"/>
    <mergeCell ref="W17:W19"/>
    <mergeCell ref="A16:A19"/>
    <mergeCell ref="O16:O19"/>
    <mergeCell ref="Q17:Q19"/>
    <mergeCell ref="P14:V14"/>
    <mergeCell ref="X17:X19"/>
    <mergeCell ref="R17:R19"/>
    <mergeCell ref="P16:P19"/>
    <mergeCell ref="P15:V15"/>
    <mergeCell ref="A2:AE2"/>
    <mergeCell ref="A3:AE3"/>
    <mergeCell ref="A4:AE4"/>
    <mergeCell ref="A5:AE5"/>
    <mergeCell ref="A8:AE8"/>
    <mergeCell ref="A6:AE6"/>
    <mergeCell ref="A7:AE7"/>
    <mergeCell ref="A11:AE11"/>
    <mergeCell ref="A9:AE9"/>
    <mergeCell ref="A10:AE10"/>
    <mergeCell ref="A12:AE12"/>
    <mergeCell ref="P13:V1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 xr:uid="{00000000-0002-0000-1B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 xr:uid="{00000000-0002-0000-1B00-000001000000}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/>
  <dimension ref="A1:AD73"/>
  <sheetViews>
    <sheetView showGridLines="0" topLeftCell="A16" zoomScale="80" zoomScaleNormal="80" workbookViewId="0">
      <selection activeCell="Y69" sqref="Y69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5"/>
      <c r="W18" s="195" t="s">
        <v>11421</v>
      </c>
      <c r="X18" s="205" t="s">
        <v>9776</v>
      </c>
      <c r="Y18" s="206"/>
      <c r="Z18" s="206"/>
      <c r="AA18" s="206"/>
      <c r="AB18" s="206"/>
      <c r="AC18" s="207"/>
      <c r="AD18" s="202" t="s">
        <v>3650</v>
      </c>
    </row>
    <row r="19" spans="1:30" ht="2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0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f t="shared" ref="P21:AD21" si="0">P22+P26+P63+P64</f>
        <v>111</v>
      </c>
      <c r="Q21" s="104">
        <f t="shared" si="0"/>
        <v>29</v>
      </c>
      <c r="R21" s="104">
        <f t="shared" si="0"/>
        <v>33</v>
      </c>
      <c r="S21" s="104">
        <f t="shared" si="0"/>
        <v>22</v>
      </c>
      <c r="T21" s="104">
        <f t="shared" si="0"/>
        <v>13</v>
      </c>
      <c r="U21" s="104">
        <f t="shared" si="0"/>
        <v>4</v>
      </c>
      <c r="V21" s="104">
        <f t="shared" si="0"/>
        <v>10</v>
      </c>
      <c r="W21" s="104">
        <f t="shared" si="0"/>
        <v>63</v>
      </c>
      <c r="X21" s="104">
        <f t="shared" si="0"/>
        <v>20</v>
      </c>
      <c r="Y21" s="104">
        <f t="shared" si="0"/>
        <v>16</v>
      </c>
      <c r="Z21" s="104">
        <f t="shared" si="0"/>
        <v>13</v>
      </c>
      <c r="AA21" s="104">
        <f t="shared" si="0"/>
        <v>6</v>
      </c>
      <c r="AB21" s="104">
        <f t="shared" si="0"/>
        <v>1</v>
      </c>
      <c r="AC21" s="104">
        <f t="shared" si="0"/>
        <v>7</v>
      </c>
      <c r="AD21" s="104">
        <f t="shared" si="0"/>
        <v>48</v>
      </c>
    </row>
    <row r="22" spans="1:30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f>P23+P24</f>
        <v>4</v>
      </c>
      <c r="Q22" s="104">
        <f t="shared" ref="Q22:AD22" si="1">Q23+Q24</f>
        <v>0</v>
      </c>
      <c r="R22" s="104">
        <f t="shared" si="1"/>
        <v>0</v>
      </c>
      <c r="S22" s="104">
        <f t="shared" si="1"/>
        <v>0</v>
      </c>
      <c r="T22" s="104">
        <f t="shared" si="1"/>
        <v>0</v>
      </c>
      <c r="U22" s="104">
        <f t="shared" si="1"/>
        <v>1</v>
      </c>
      <c r="V22" s="104">
        <f t="shared" si="1"/>
        <v>3</v>
      </c>
      <c r="W22" s="104">
        <f t="shared" si="1"/>
        <v>4</v>
      </c>
      <c r="X22" s="104">
        <f t="shared" si="1"/>
        <v>0</v>
      </c>
      <c r="Y22" s="104">
        <f t="shared" si="1"/>
        <v>0</v>
      </c>
      <c r="Z22" s="104">
        <f t="shared" si="1"/>
        <v>0</v>
      </c>
      <c r="AA22" s="104">
        <f t="shared" si="1"/>
        <v>0</v>
      </c>
      <c r="AB22" s="104">
        <f t="shared" si="1"/>
        <v>1</v>
      </c>
      <c r="AC22" s="104">
        <f t="shared" si="1"/>
        <v>3</v>
      </c>
      <c r="AD22" s="104">
        <f t="shared" si="1"/>
        <v>0</v>
      </c>
    </row>
    <row r="23" spans="1:30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84"/>
      <c r="R23" s="84"/>
      <c r="S23" s="84"/>
      <c r="T23" s="84"/>
      <c r="U23" s="84"/>
      <c r="V23" s="84">
        <v>1</v>
      </c>
      <c r="W23" s="104">
        <v>1</v>
      </c>
      <c r="X23" s="84"/>
      <c r="Y23" s="84"/>
      <c r="Z23" s="84"/>
      <c r="AA23" s="84"/>
      <c r="AB23" s="84"/>
      <c r="AC23" s="84">
        <v>1</v>
      </c>
      <c r="AD23" s="84"/>
    </row>
    <row r="24" spans="1:30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3</v>
      </c>
      <c r="Q24" s="84"/>
      <c r="R24" s="84"/>
      <c r="S24" s="84"/>
      <c r="T24" s="84"/>
      <c r="U24" s="84">
        <v>1</v>
      </c>
      <c r="V24" s="84">
        <v>2</v>
      </c>
      <c r="W24" s="104">
        <v>3</v>
      </c>
      <c r="X24" s="84"/>
      <c r="Y24" s="84"/>
      <c r="Z24" s="84"/>
      <c r="AA24" s="84"/>
      <c r="AB24" s="84">
        <v>1</v>
      </c>
      <c r="AC24" s="84">
        <v>2</v>
      </c>
      <c r="AD24" s="84"/>
    </row>
    <row r="25" spans="1:30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15.75" x14ac:dyDescent="0.2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f t="shared" ref="P26:AD26" si="2">P27+P50+P51+P55+P56+P57+P58+P59+P60+P61+P62</f>
        <v>59</v>
      </c>
      <c r="Q26" s="104">
        <f t="shared" si="2"/>
        <v>19</v>
      </c>
      <c r="R26" s="104">
        <f t="shared" si="2"/>
        <v>17</v>
      </c>
      <c r="S26" s="104">
        <f t="shared" si="2"/>
        <v>13</v>
      </c>
      <c r="T26" s="104">
        <f t="shared" si="2"/>
        <v>6</v>
      </c>
      <c r="U26" s="104">
        <f t="shared" si="2"/>
        <v>0</v>
      </c>
      <c r="V26" s="104">
        <f t="shared" si="2"/>
        <v>4</v>
      </c>
      <c r="W26" s="104">
        <f t="shared" si="2"/>
        <v>59</v>
      </c>
      <c r="X26" s="104">
        <f t="shared" si="2"/>
        <v>20</v>
      </c>
      <c r="Y26" s="104">
        <f t="shared" si="2"/>
        <v>16</v>
      </c>
      <c r="Z26" s="104">
        <f t="shared" si="2"/>
        <v>13</v>
      </c>
      <c r="AA26" s="104">
        <f t="shared" si="2"/>
        <v>6</v>
      </c>
      <c r="AB26" s="104">
        <f t="shared" si="2"/>
        <v>0</v>
      </c>
      <c r="AC26" s="104">
        <f t="shared" si="2"/>
        <v>4</v>
      </c>
      <c r="AD26" s="104">
        <f t="shared" si="2"/>
        <v>0</v>
      </c>
    </row>
    <row r="27" spans="1:30" ht="25.5" x14ac:dyDescent="0.25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f>P28+P29+P30+P31+P32+P33+P34+P35+P36+P37+P38+P43+P44+P45+P46+P47+P48+P49</f>
        <v>44</v>
      </c>
      <c r="Q27" s="104">
        <f t="shared" ref="Q27:AD27" si="3">Q28+Q29+Q30+Q31+Q32+Q33+Q34+Q35+Q36+Q37+Q38+Q43+Q44+Q45+Q46+Q47+Q48+Q49</f>
        <v>14</v>
      </c>
      <c r="R27" s="104">
        <f t="shared" si="3"/>
        <v>13</v>
      </c>
      <c r="S27" s="104">
        <f t="shared" si="3"/>
        <v>8</v>
      </c>
      <c r="T27" s="104">
        <f t="shared" si="3"/>
        <v>5</v>
      </c>
      <c r="U27" s="104">
        <f t="shared" si="3"/>
        <v>0</v>
      </c>
      <c r="V27" s="104">
        <f t="shared" si="3"/>
        <v>4</v>
      </c>
      <c r="W27" s="104">
        <f t="shared" si="3"/>
        <v>44</v>
      </c>
      <c r="X27" s="104">
        <f t="shared" si="3"/>
        <v>14</v>
      </c>
      <c r="Y27" s="104">
        <f t="shared" si="3"/>
        <v>13</v>
      </c>
      <c r="Z27" s="104">
        <f t="shared" si="3"/>
        <v>8</v>
      </c>
      <c r="AA27" s="104">
        <f t="shared" si="3"/>
        <v>5</v>
      </c>
      <c r="AB27" s="104">
        <f t="shared" si="3"/>
        <v>0</v>
      </c>
      <c r="AC27" s="104">
        <f t="shared" si="3"/>
        <v>4</v>
      </c>
      <c r="AD27" s="104">
        <f t="shared" si="3"/>
        <v>0</v>
      </c>
    </row>
    <row r="28" spans="1:30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10</v>
      </c>
      <c r="Q28" s="84">
        <v>3</v>
      </c>
      <c r="R28" s="84">
        <v>2</v>
      </c>
      <c r="S28" s="84">
        <v>1</v>
      </c>
      <c r="T28" s="84">
        <v>2</v>
      </c>
      <c r="U28" s="84"/>
      <c r="V28" s="84">
        <v>2</v>
      </c>
      <c r="W28" s="104">
        <v>10</v>
      </c>
      <c r="X28" s="84">
        <v>3</v>
      </c>
      <c r="Y28" s="84">
        <v>2</v>
      </c>
      <c r="Z28" s="84">
        <v>1</v>
      </c>
      <c r="AA28" s="84">
        <v>2</v>
      </c>
      <c r="AB28" s="84"/>
      <c r="AC28" s="84">
        <v>2</v>
      </c>
      <c r="AD28" s="84"/>
    </row>
    <row r="29" spans="1:30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5</v>
      </c>
      <c r="Q29" s="84"/>
      <c r="R29" s="84">
        <v>3</v>
      </c>
      <c r="S29" s="84">
        <v>2</v>
      </c>
      <c r="T29" s="84"/>
      <c r="U29" s="84"/>
      <c r="V29" s="84"/>
      <c r="W29" s="104">
        <v>5</v>
      </c>
      <c r="X29" s="84"/>
      <c r="Y29" s="84">
        <v>3</v>
      </c>
      <c r="Z29" s="84">
        <v>2</v>
      </c>
      <c r="AA29" s="84"/>
      <c r="AB29" s="84"/>
      <c r="AC29" s="84"/>
      <c r="AD29" s="84"/>
    </row>
    <row r="30" spans="1:30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>
        <v>4</v>
      </c>
      <c r="Q30" s="84">
        <v>1</v>
      </c>
      <c r="R30" s="84">
        <v>2</v>
      </c>
      <c r="S30" s="84"/>
      <c r="T30" s="84"/>
      <c r="U30" s="84"/>
      <c r="V30" s="84">
        <v>1</v>
      </c>
      <c r="W30" s="104">
        <v>4</v>
      </c>
      <c r="X30" s="84">
        <v>1</v>
      </c>
      <c r="Y30" s="84">
        <v>2</v>
      </c>
      <c r="Z30" s="84"/>
      <c r="AA30" s="84"/>
      <c r="AB30" s="84"/>
      <c r="AC30" s="84">
        <v>1</v>
      </c>
      <c r="AD30" s="84"/>
    </row>
    <row r="31" spans="1:30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84"/>
      <c r="R31" s="84">
        <v>1</v>
      </c>
      <c r="S31" s="84"/>
      <c r="T31" s="84"/>
      <c r="U31" s="84"/>
      <c r="V31" s="84">
        <v>1</v>
      </c>
      <c r="W31" s="104">
        <v>2</v>
      </c>
      <c r="X31" s="84"/>
      <c r="Y31" s="84">
        <v>1</v>
      </c>
      <c r="Z31" s="84"/>
      <c r="AA31" s="84"/>
      <c r="AB31" s="84"/>
      <c r="AC31" s="84">
        <v>1</v>
      </c>
      <c r="AD31" s="84"/>
    </row>
    <row r="32" spans="1:30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84">
        <v>1</v>
      </c>
      <c r="R32" s="84"/>
      <c r="S32" s="84"/>
      <c r="T32" s="84"/>
      <c r="U32" s="84"/>
      <c r="V32" s="84"/>
      <c r="W32" s="104">
        <v>1</v>
      </c>
      <c r="X32" s="84">
        <v>1</v>
      </c>
      <c r="Y32" s="84"/>
      <c r="Z32" s="84"/>
      <c r="AA32" s="84"/>
      <c r="AB32" s="84"/>
      <c r="AC32" s="84"/>
      <c r="AD32" s="84"/>
    </row>
    <row r="33" spans="1:30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1</v>
      </c>
      <c r="Q33" s="84">
        <v>1</v>
      </c>
      <c r="R33" s="84"/>
      <c r="S33" s="84"/>
      <c r="T33" s="84"/>
      <c r="U33" s="84"/>
      <c r="V33" s="84"/>
      <c r="W33" s="104">
        <v>1</v>
      </c>
      <c r="X33" s="84">
        <v>1</v>
      </c>
      <c r="Y33" s="84"/>
      <c r="Z33" s="84"/>
      <c r="AA33" s="84"/>
      <c r="AB33" s="84"/>
      <c r="AC33" s="84"/>
      <c r="AD33" s="84"/>
    </row>
    <row r="34" spans="1:30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3</v>
      </c>
      <c r="Q34" s="84"/>
      <c r="R34" s="84">
        <v>1</v>
      </c>
      <c r="S34" s="84">
        <v>2</v>
      </c>
      <c r="T34" s="84"/>
      <c r="U34" s="84"/>
      <c r="V34" s="84"/>
      <c r="W34" s="104">
        <v>3</v>
      </c>
      <c r="X34" s="84"/>
      <c r="Y34" s="84">
        <v>1</v>
      </c>
      <c r="Z34" s="84">
        <v>2</v>
      </c>
      <c r="AA34" s="84"/>
      <c r="AB34" s="84"/>
      <c r="AC34" s="84"/>
      <c r="AD34" s="84"/>
    </row>
    <row r="35" spans="1:30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1</v>
      </c>
      <c r="Q35" s="84">
        <v>1</v>
      </c>
      <c r="R35" s="84"/>
      <c r="S35" s="84"/>
      <c r="T35" s="84"/>
      <c r="U35" s="84"/>
      <c r="V35" s="84"/>
      <c r="W35" s="104">
        <v>1</v>
      </c>
      <c r="X35" s="84">
        <v>1</v>
      </c>
      <c r="Y35" s="84"/>
      <c r="Z35" s="84"/>
      <c r="AA35" s="84"/>
      <c r="AB35" s="84"/>
      <c r="AC35" s="84"/>
      <c r="AD35" s="84"/>
    </row>
    <row r="36" spans="1:30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1</v>
      </c>
      <c r="Q36" s="84"/>
      <c r="R36" s="84"/>
      <c r="S36" s="84"/>
      <c r="T36" s="84">
        <v>1</v>
      </c>
      <c r="U36" s="84"/>
      <c r="V36" s="84"/>
      <c r="W36" s="104">
        <v>1</v>
      </c>
      <c r="X36" s="84"/>
      <c r="Y36" s="84"/>
      <c r="Z36" s="84"/>
      <c r="AA36" s="84">
        <v>1</v>
      </c>
      <c r="AB36" s="84"/>
      <c r="AC36" s="84"/>
      <c r="AD36" s="84"/>
    </row>
    <row r="37" spans="1:30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1</v>
      </c>
      <c r="Q37" s="84">
        <v>1</v>
      </c>
      <c r="R37" s="84"/>
      <c r="S37" s="84"/>
      <c r="T37" s="84"/>
      <c r="U37" s="84"/>
      <c r="V37" s="84"/>
      <c r="W37" s="104">
        <v>1</v>
      </c>
      <c r="X37" s="84">
        <v>1</v>
      </c>
      <c r="Y37" s="84"/>
      <c r="Z37" s="84"/>
      <c r="AA37" s="84"/>
      <c r="AB37" s="84"/>
      <c r="AC37" s="84"/>
      <c r="AD37" s="84"/>
    </row>
    <row r="38" spans="1:30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2</v>
      </c>
      <c r="Q38" s="84">
        <v>2</v>
      </c>
      <c r="R38" s="84"/>
      <c r="S38" s="84"/>
      <c r="T38" s="84"/>
      <c r="U38" s="84"/>
      <c r="V38" s="84"/>
      <c r="W38" s="104">
        <v>2</v>
      </c>
      <c r="X38" s="84">
        <v>2</v>
      </c>
      <c r="Y38" s="84"/>
      <c r="Z38" s="84"/>
      <c r="AA38" s="84"/>
      <c r="AB38" s="84"/>
      <c r="AC38" s="84"/>
      <c r="AD38" s="84"/>
    </row>
    <row r="39" spans="1:30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2</v>
      </c>
      <c r="Q39" s="84">
        <v>2</v>
      </c>
      <c r="R39" s="84"/>
      <c r="S39" s="84"/>
      <c r="T39" s="84"/>
      <c r="U39" s="84"/>
      <c r="V39" s="84"/>
      <c r="W39" s="104">
        <v>2</v>
      </c>
      <c r="X39" s="84">
        <v>2</v>
      </c>
      <c r="Y39" s="84"/>
      <c r="Z39" s="84"/>
      <c r="AA39" s="84"/>
      <c r="AB39" s="84"/>
      <c r="AC39" s="84"/>
      <c r="AD39" s="84"/>
    </row>
    <row r="40" spans="1:30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3</v>
      </c>
      <c r="Q43" s="84">
        <v>2</v>
      </c>
      <c r="R43" s="84">
        <v>1</v>
      </c>
      <c r="S43" s="84"/>
      <c r="T43" s="84"/>
      <c r="U43" s="84"/>
      <c r="V43" s="84"/>
      <c r="W43" s="104">
        <v>3</v>
      </c>
      <c r="X43" s="84">
        <v>2</v>
      </c>
      <c r="Y43" s="84">
        <v>1</v>
      </c>
      <c r="Z43" s="84"/>
      <c r="AA43" s="84"/>
      <c r="AB43" s="84"/>
      <c r="AC43" s="84"/>
      <c r="AD43" s="84"/>
    </row>
    <row r="44" spans="1:30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2</v>
      </c>
      <c r="Q44" s="84">
        <v>1</v>
      </c>
      <c r="R44" s="84"/>
      <c r="S44" s="84"/>
      <c r="T44" s="84">
        <v>1</v>
      </c>
      <c r="U44" s="84"/>
      <c r="V44" s="84"/>
      <c r="W44" s="104">
        <v>2</v>
      </c>
      <c r="X44" s="84">
        <v>1</v>
      </c>
      <c r="Y44" s="84"/>
      <c r="Z44" s="84"/>
      <c r="AA44" s="84">
        <v>1</v>
      </c>
      <c r="AB44" s="84"/>
      <c r="AC44" s="84"/>
      <c r="AD44" s="84"/>
    </row>
    <row r="45" spans="1:30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84"/>
      <c r="R45" s="84">
        <v>1</v>
      </c>
      <c r="S45" s="84"/>
      <c r="T45" s="84"/>
      <c r="U45" s="84"/>
      <c r="V45" s="84"/>
      <c r="W45" s="104">
        <v>1</v>
      </c>
      <c r="X45" s="84"/>
      <c r="Y45" s="84">
        <v>1</v>
      </c>
      <c r="Z45" s="84"/>
      <c r="AA45" s="84"/>
      <c r="AB45" s="84"/>
      <c r="AC45" s="84"/>
      <c r="AD45" s="84"/>
    </row>
    <row r="46" spans="1:30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>
        <v>1</v>
      </c>
      <c r="Q46" s="84"/>
      <c r="R46" s="84">
        <v>1</v>
      </c>
      <c r="S46" s="84"/>
      <c r="T46" s="84"/>
      <c r="U46" s="84"/>
      <c r="V46" s="84"/>
      <c r="W46" s="104">
        <v>1</v>
      </c>
      <c r="X46" s="84"/>
      <c r="Y46" s="84">
        <v>1</v>
      </c>
      <c r="Z46" s="84"/>
      <c r="AA46" s="84"/>
      <c r="AB46" s="84"/>
      <c r="AC46" s="84"/>
      <c r="AD46" s="84"/>
    </row>
    <row r="47" spans="1:30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84">
        <v>1</v>
      </c>
      <c r="R47" s="84"/>
      <c r="S47" s="84"/>
      <c r="T47" s="84"/>
      <c r="U47" s="84"/>
      <c r="V47" s="84"/>
      <c r="W47" s="104">
        <v>1</v>
      </c>
      <c r="X47" s="84">
        <v>1</v>
      </c>
      <c r="Y47" s="84"/>
      <c r="Z47" s="84"/>
      <c r="AA47" s="84"/>
      <c r="AB47" s="84"/>
      <c r="AC47" s="84"/>
      <c r="AD47" s="84"/>
    </row>
    <row r="48" spans="1:30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</row>
    <row r="49" spans="1:30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>
        <v>5</v>
      </c>
      <c r="Q49" s="84"/>
      <c r="R49" s="84">
        <v>1</v>
      </c>
      <c r="S49" s="84">
        <v>3</v>
      </c>
      <c r="T49" s="84">
        <v>1</v>
      </c>
      <c r="U49" s="84"/>
      <c r="V49" s="84"/>
      <c r="W49" s="104">
        <v>5</v>
      </c>
      <c r="X49" s="84"/>
      <c r="Y49" s="84">
        <v>1</v>
      </c>
      <c r="Z49" s="84">
        <v>3</v>
      </c>
      <c r="AA49" s="84">
        <v>1</v>
      </c>
      <c r="AB49" s="84"/>
      <c r="AC49" s="84"/>
      <c r="AD49" s="84"/>
    </row>
    <row r="50" spans="1:30" ht="15.75" x14ac:dyDescent="0.2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>
        <v>1</v>
      </c>
      <c r="Q50" s="84"/>
      <c r="R50" s="84"/>
      <c r="S50" s="84">
        <v>1</v>
      </c>
      <c r="T50" s="84"/>
      <c r="U50" s="84"/>
      <c r="V50" s="84"/>
      <c r="W50" s="104">
        <v>1</v>
      </c>
      <c r="X50" s="84"/>
      <c r="Y50" s="84"/>
      <c r="Z50" s="84">
        <v>1</v>
      </c>
      <c r="AA50" s="84"/>
      <c r="AB50" s="84"/>
      <c r="AC50" s="84"/>
      <c r="AD50" s="84"/>
    </row>
    <row r="51" spans="1:30" ht="15.75" x14ac:dyDescent="0.2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/>
      <c r="Q51" s="84"/>
      <c r="R51" s="84"/>
      <c r="S51" s="84"/>
      <c r="T51" s="84"/>
      <c r="U51" s="84"/>
      <c r="V51" s="84"/>
      <c r="W51" s="104"/>
      <c r="X51" s="84"/>
      <c r="Y51" s="84"/>
      <c r="Z51" s="84"/>
      <c r="AA51" s="84"/>
      <c r="AB51" s="84"/>
      <c r="AC51" s="84"/>
      <c r="AD51" s="84"/>
    </row>
    <row r="52" spans="1:30" ht="25.5" x14ac:dyDescent="0.25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84"/>
      <c r="R52" s="84"/>
      <c r="S52" s="84"/>
      <c r="T52" s="84"/>
      <c r="U52" s="84"/>
      <c r="V52" s="84"/>
      <c r="W52" s="104"/>
      <c r="X52" s="84"/>
      <c r="Y52" s="84"/>
      <c r="Z52" s="84"/>
      <c r="AA52" s="84"/>
      <c r="AB52" s="84"/>
      <c r="AC52" s="84"/>
      <c r="AD52" s="84"/>
    </row>
    <row r="53" spans="1:30" ht="15.75" x14ac:dyDescent="0.2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84"/>
      <c r="R53" s="84"/>
      <c r="S53" s="84"/>
      <c r="T53" s="84"/>
      <c r="U53" s="84"/>
      <c r="V53" s="84"/>
      <c r="W53" s="104"/>
      <c r="X53" s="84"/>
      <c r="Y53" s="84"/>
      <c r="Z53" s="84"/>
      <c r="AA53" s="84"/>
      <c r="AB53" s="84"/>
      <c r="AC53" s="84"/>
      <c r="AD53" s="84"/>
    </row>
    <row r="54" spans="1:30" ht="15.75" x14ac:dyDescent="0.2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84"/>
      <c r="R54" s="84"/>
      <c r="S54" s="84"/>
      <c r="T54" s="84"/>
      <c r="U54" s="84"/>
      <c r="V54" s="84"/>
      <c r="W54" s="104"/>
      <c r="X54" s="84"/>
      <c r="Y54" s="84"/>
      <c r="Z54" s="84"/>
      <c r="AA54" s="84"/>
      <c r="AB54" s="84"/>
      <c r="AC54" s="84"/>
      <c r="AD54" s="84"/>
    </row>
    <row r="55" spans="1:30" ht="15.75" x14ac:dyDescent="0.2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1</v>
      </c>
      <c r="Q55" s="84">
        <v>1</v>
      </c>
      <c r="R55" s="84"/>
      <c r="S55" s="84"/>
      <c r="T55" s="84"/>
      <c r="U55" s="84"/>
      <c r="V55" s="84"/>
      <c r="W55" s="104">
        <v>1</v>
      </c>
      <c r="X55" s="84">
        <v>1</v>
      </c>
      <c r="Y55" s="84"/>
      <c r="Z55" s="84"/>
      <c r="AA55" s="84"/>
      <c r="AB55" s="84"/>
      <c r="AC55" s="84"/>
      <c r="AD55" s="84"/>
    </row>
    <row r="56" spans="1:30" ht="15.75" x14ac:dyDescent="0.2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/>
      <c r="Q56" s="84"/>
      <c r="R56" s="84"/>
      <c r="S56" s="84"/>
      <c r="T56" s="84"/>
      <c r="U56" s="84"/>
      <c r="V56" s="84"/>
      <c r="W56" s="104"/>
      <c r="X56" s="84"/>
      <c r="Y56" s="84"/>
      <c r="Z56" s="84"/>
      <c r="AA56" s="84"/>
      <c r="AB56" s="84"/>
      <c r="AC56" s="84"/>
      <c r="AD56" s="84"/>
    </row>
    <row r="57" spans="1:30" ht="15.75" x14ac:dyDescent="0.2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1</v>
      </c>
      <c r="Q57" s="84"/>
      <c r="R57" s="84"/>
      <c r="S57" s="84">
        <v>1</v>
      </c>
      <c r="T57" s="84"/>
      <c r="U57" s="84"/>
      <c r="V57" s="84"/>
      <c r="W57" s="104">
        <v>1</v>
      </c>
      <c r="X57" s="84"/>
      <c r="Y57" s="84"/>
      <c r="Z57" s="84">
        <v>1</v>
      </c>
      <c r="AA57" s="84"/>
      <c r="AB57" s="84"/>
      <c r="AC57" s="84"/>
      <c r="AD57" s="84"/>
    </row>
    <row r="58" spans="1:30" ht="15.75" x14ac:dyDescent="0.2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>
        <v>6</v>
      </c>
      <c r="Q58" s="84">
        <v>2</v>
      </c>
      <c r="R58" s="84">
        <v>2</v>
      </c>
      <c r="S58" s="84">
        <v>1</v>
      </c>
      <c r="T58" s="84">
        <v>1</v>
      </c>
      <c r="U58" s="84"/>
      <c r="V58" s="84"/>
      <c r="W58" s="104">
        <v>6</v>
      </c>
      <c r="X58" s="84">
        <v>2</v>
      </c>
      <c r="Y58" s="84">
        <v>2</v>
      </c>
      <c r="Z58" s="84">
        <v>1</v>
      </c>
      <c r="AA58" s="84">
        <v>1</v>
      </c>
      <c r="AB58" s="84"/>
      <c r="AC58" s="84"/>
      <c r="AD58" s="84"/>
    </row>
    <row r="59" spans="1:30" ht="15.75" x14ac:dyDescent="0.2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84"/>
      <c r="R59" s="84"/>
      <c r="S59" s="84"/>
      <c r="T59" s="84"/>
      <c r="U59" s="84"/>
      <c r="V59" s="84"/>
      <c r="W59" s="104"/>
      <c r="X59" s="84"/>
      <c r="Y59" s="84"/>
      <c r="Z59" s="84"/>
      <c r="AA59" s="84"/>
      <c r="AB59" s="84"/>
      <c r="AC59" s="84"/>
      <c r="AD59" s="84"/>
    </row>
    <row r="60" spans="1:30" ht="15.75" x14ac:dyDescent="0.2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84"/>
      <c r="R60" s="84"/>
      <c r="S60" s="84"/>
      <c r="T60" s="84"/>
      <c r="U60" s="84"/>
      <c r="V60" s="84"/>
      <c r="W60" s="104"/>
      <c r="X60" s="84"/>
      <c r="Y60" s="84"/>
      <c r="Z60" s="84"/>
      <c r="AA60" s="84"/>
      <c r="AB60" s="84"/>
      <c r="AC60" s="84"/>
      <c r="AD60" s="84"/>
    </row>
    <row r="61" spans="1:30" ht="25.5" x14ac:dyDescent="0.25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>
        <v>1</v>
      </c>
      <c r="Q61" s="84"/>
      <c r="R61" s="84">
        <v>1</v>
      </c>
      <c r="S61" s="84"/>
      <c r="T61" s="84"/>
      <c r="U61" s="84"/>
      <c r="V61" s="84"/>
      <c r="W61" s="84">
        <v>1</v>
      </c>
      <c r="X61" s="84">
        <v>1</v>
      </c>
      <c r="Y61" s="84"/>
      <c r="Z61" s="84"/>
      <c r="AA61" s="84"/>
      <c r="AB61" s="84"/>
      <c r="AC61" s="84"/>
      <c r="AD61" s="84"/>
    </row>
    <row r="62" spans="1:30" ht="15.75" x14ac:dyDescent="0.2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>
        <v>5</v>
      </c>
      <c r="Q62" s="84">
        <v>2</v>
      </c>
      <c r="R62" s="84">
        <v>1</v>
      </c>
      <c r="S62" s="84">
        <v>2</v>
      </c>
      <c r="T62" s="84"/>
      <c r="U62" s="84"/>
      <c r="V62" s="84"/>
      <c r="W62" s="104">
        <v>5</v>
      </c>
      <c r="X62" s="84">
        <v>2</v>
      </c>
      <c r="Y62" s="84">
        <v>1</v>
      </c>
      <c r="Z62" s="84">
        <v>2</v>
      </c>
      <c r="AA62" s="84"/>
      <c r="AB62" s="84"/>
      <c r="AC62" s="84"/>
      <c r="AD62" s="84"/>
    </row>
    <row r="63" spans="1:30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6</v>
      </c>
      <c r="Q63" s="84">
        <v>2</v>
      </c>
      <c r="R63" s="84">
        <v>2</v>
      </c>
      <c r="S63" s="84">
        <v>1</v>
      </c>
      <c r="T63" s="84">
        <v>1</v>
      </c>
      <c r="U63" s="84"/>
      <c r="V63" s="84"/>
      <c r="W63" s="84"/>
      <c r="X63" s="84"/>
      <c r="Y63" s="84"/>
      <c r="Z63" s="84"/>
      <c r="AA63" s="84"/>
      <c r="AB63" s="84"/>
      <c r="AC63" s="84"/>
      <c r="AD63" s="84">
        <v>6</v>
      </c>
    </row>
    <row r="64" spans="1:30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42</v>
      </c>
      <c r="Q64" s="84">
        <v>8</v>
      </c>
      <c r="R64" s="84">
        <v>14</v>
      </c>
      <c r="S64" s="84">
        <v>8</v>
      </c>
      <c r="T64" s="84">
        <v>6</v>
      </c>
      <c r="U64" s="84">
        <v>3</v>
      </c>
      <c r="V64" s="84">
        <v>3</v>
      </c>
      <c r="W64" s="84"/>
      <c r="X64" s="84"/>
      <c r="Y64" s="84"/>
      <c r="Z64" s="84"/>
      <c r="AA64" s="84"/>
      <c r="AB64" s="84"/>
      <c r="AC64" s="84"/>
      <c r="AD64" s="84">
        <v>42</v>
      </c>
    </row>
    <row r="65" spans="1:30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</row>
    <row r="66" spans="1:30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 x14ac:dyDescent="0.25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</row>
    <row r="69" spans="1:30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 xr:uid="{00000000-0002-0000-1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Q60"/>
  <sheetViews>
    <sheetView showGridLines="0" topLeftCell="A47" workbookViewId="0">
      <selection activeCell="P60" sqref="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 xr:uid="{00000000-0002-0000-0200-000000000000}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hidden="1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00000000000001" customHeight="1" x14ac:dyDescent="0.2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2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2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/>
      <c r="Q21" s="104"/>
      <c r="R21" s="81"/>
    </row>
    <row r="22" spans="1:18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75" x14ac:dyDescent="0.2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/>
      <c r="Q23" s="104"/>
      <c r="R23" s="81"/>
    </row>
    <row r="24" spans="1:18" ht="25.5" x14ac:dyDescent="0.25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8.25" x14ac:dyDescent="0.25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75" x14ac:dyDescent="0.2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75" x14ac:dyDescent="0.2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75" x14ac:dyDescent="0.2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75" x14ac:dyDescent="0.2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75" x14ac:dyDescent="0.2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75" x14ac:dyDescent="0.2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75" x14ac:dyDescent="0.2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75" x14ac:dyDescent="0.2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75" x14ac:dyDescent="0.2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75" x14ac:dyDescent="0.2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5.5" x14ac:dyDescent="0.25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75" x14ac:dyDescent="0.2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75" x14ac:dyDescent="0.2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75" x14ac:dyDescent="0.2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75" x14ac:dyDescent="0.2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75" x14ac:dyDescent="0.2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75" x14ac:dyDescent="0.2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75" x14ac:dyDescent="0.2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75" x14ac:dyDescent="0.2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75" x14ac:dyDescent="0.2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75" x14ac:dyDescent="0.2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75" x14ac:dyDescent="0.2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75" x14ac:dyDescent="0.2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5.5" x14ac:dyDescent="0.25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75" x14ac:dyDescent="0.2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75" x14ac:dyDescent="0.2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75" x14ac:dyDescent="0.2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75" x14ac:dyDescent="0.2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75" x14ac:dyDescent="0.2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75" x14ac:dyDescent="0.2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75" x14ac:dyDescent="0.2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75" x14ac:dyDescent="0.2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5.5" x14ac:dyDescent="0.25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75" x14ac:dyDescent="0.2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75" x14ac:dyDescent="0.2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75" x14ac:dyDescent="0.2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/>
      <c r="Q61" s="104"/>
      <c r="R61" s="81"/>
    </row>
    <row r="62" spans="1:18" ht="25.5" x14ac:dyDescent="0.25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75" x14ac:dyDescent="0.2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75" x14ac:dyDescent="0.2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8.25" x14ac:dyDescent="0.25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75" x14ac:dyDescent="0.2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5.5" x14ac:dyDescent="0.25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75" x14ac:dyDescent="0.2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5.5" x14ac:dyDescent="0.25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5.5" x14ac:dyDescent="0.25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5.5" x14ac:dyDescent="0.25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25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75" x14ac:dyDescent="0.25">
      <c r="A73" s="69" t="s">
        <v>11638</v>
      </c>
      <c r="O73" s="72">
        <v>53</v>
      </c>
      <c r="P73" s="103"/>
    </row>
    <row r="74" spans="1:18" ht="25.5" x14ac:dyDescent="0.25">
      <c r="A74" s="69" t="s">
        <v>11639</v>
      </c>
      <c r="O74" s="72">
        <v>54</v>
      </c>
      <c r="P74" s="102"/>
    </row>
    <row r="75" spans="1:18" ht="15.75" x14ac:dyDescent="0.25">
      <c r="A75" s="69" t="s">
        <v>11640</v>
      </c>
      <c r="O75" s="72">
        <v>55</v>
      </c>
      <c r="P75" s="103"/>
    </row>
    <row r="76" spans="1:18" ht="25.5" customHeight="1" x14ac:dyDescent="0.25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 xr:uid="{00000000-0002-0000-1D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 xr:uid="{00000000-0002-0000-1D00-000001000000}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20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50000000000003" customHeight="1" x14ac:dyDescent="0.2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8.25" x14ac:dyDescent="0.25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75" x14ac:dyDescent="0.2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75" x14ac:dyDescent="0.2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" customHeight="1" x14ac:dyDescent="0.25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 xr:uid="{00000000-0002-0000-1E00-000000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>
    <pageSetUpPr fitToPage="1"/>
  </sheetPr>
  <dimension ref="A1:Z73"/>
  <sheetViews>
    <sheetView showGridLines="0" topLeftCell="A15" zoomScale="80" zoomScaleNormal="80" workbookViewId="0">
      <selection activeCell="P21" sqref="P21:Z64"/>
    </sheetView>
  </sheetViews>
  <sheetFormatPr defaultRowHeight="12.75" x14ac:dyDescent="0.2"/>
  <cols>
    <col min="1" max="1" width="55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5" t="s">
        <v>1049</v>
      </c>
      <c r="U17" s="206"/>
      <c r="V17" s="207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2" t="s">
        <v>12201</v>
      </c>
      <c r="R18" s="202" t="s">
        <v>11413</v>
      </c>
      <c r="S18" s="195"/>
      <c r="T18" s="202" t="s">
        <v>12201</v>
      </c>
      <c r="U18" s="205" t="s">
        <v>11414</v>
      </c>
      <c r="V18" s="207"/>
      <c r="W18" s="202" t="s">
        <v>12201</v>
      </c>
      <c r="X18" s="202" t="s">
        <v>11415</v>
      </c>
      <c r="Y18" s="195"/>
      <c r="Z18" s="195"/>
    </row>
    <row r="19" spans="1:26" ht="103.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04"/>
      <c r="S19" s="195"/>
      <c r="T19" s="204"/>
      <c r="U19" s="23" t="s">
        <v>7546</v>
      </c>
      <c r="V19" s="23" t="s">
        <v>7547</v>
      </c>
      <c r="W19" s="204"/>
      <c r="X19" s="204"/>
      <c r="Y19" s="195"/>
      <c r="Z19" s="19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f t="shared" ref="P21:R21" si="0">P22+P26+P63+P64</f>
        <v>115.60000000000001</v>
      </c>
      <c r="Q21" s="81">
        <f t="shared" si="0"/>
        <v>115.60000000000001</v>
      </c>
      <c r="R21" s="81">
        <f t="shared" si="0"/>
        <v>115.60000000000001</v>
      </c>
      <c r="S21" s="104">
        <f>S22+S26+S63+S64</f>
        <v>114</v>
      </c>
      <c r="T21" s="104">
        <f t="shared" ref="T21:Z21" si="1">T22+T26+T63+T64</f>
        <v>1</v>
      </c>
      <c r="U21" s="104">
        <f t="shared" si="1"/>
        <v>0</v>
      </c>
      <c r="V21" s="104">
        <f t="shared" si="1"/>
        <v>0</v>
      </c>
      <c r="W21" s="104">
        <f t="shared" si="1"/>
        <v>4</v>
      </c>
      <c r="X21" s="104">
        <f t="shared" si="1"/>
        <v>4</v>
      </c>
      <c r="Y21" s="104">
        <f t="shared" si="1"/>
        <v>111</v>
      </c>
      <c r="Z21" s="104">
        <f t="shared" si="1"/>
        <v>0</v>
      </c>
    </row>
    <row r="22" spans="1:2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f t="shared" ref="P22:R22" si="2">P23+P24</f>
        <v>3</v>
      </c>
      <c r="Q22" s="81">
        <f t="shared" si="2"/>
        <v>3</v>
      </c>
      <c r="R22" s="81">
        <f t="shared" si="2"/>
        <v>3</v>
      </c>
      <c r="S22" s="104">
        <f>S23+S24</f>
        <v>3</v>
      </c>
      <c r="T22" s="104">
        <f t="shared" ref="T22:Z22" si="3">T23+T24</f>
        <v>1</v>
      </c>
      <c r="U22" s="104">
        <f t="shared" si="3"/>
        <v>0</v>
      </c>
      <c r="V22" s="104">
        <f t="shared" si="3"/>
        <v>0</v>
      </c>
      <c r="W22" s="104">
        <f t="shared" si="3"/>
        <v>0</v>
      </c>
      <c r="X22" s="104">
        <f t="shared" si="3"/>
        <v>0</v>
      </c>
      <c r="Y22" s="104">
        <f>Y23+Y24</f>
        <v>4</v>
      </c>
      <c r="Z22" s="104">
        <f t="shared" si="3"/>
        <v>0</v>
      </c>
    </row>
    <row r="23" spans="1:2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1</v>
      </c>
      <c r="Q23" s="81">
        <v>1</v>
      </c>
      <c r="R23" s="81">
        <v>1</v>
      </c>
      <c r="S23" s="104">
        <v>1</v>
      </c>
      <c r="T23" s="104"/>
      <c r="U23" s="104"/>
      <c r="V23" s="104"/>
      <c r="W23" s="104"/>
      <c r="X23" s="104"/>
      <c r="Y23" s="104">
        <v>1</v>
      </c>
      <c r="Z23" s="84"/>
    </row>
    <row r="24" spans="1:2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2</v>
      </c>
      <c r="Q24" s="81">
        <v>2</v>
      </c>
      <c r="R24" s="81">
        <v>2</v>
      </c>
      <c r="S24" s="104">
        <v>2</v>
      </c>
      <c r="T24" s="104">
        <v>1</v>
      </c>
      <c r="U24" s="104"/>
      <c r="V24" s="104"/>
      <c r="W24" s="104"/>
      <c r="X24" s="104"/>
      <c r="Y24" s="104">
        <v>3</v>
      </c>
      <c r="Z24" s="84"/>
    </row>
    <row r="25" spans="1:2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25.5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f t="shared" ref="P26:R26" si="4">P27+P50+P51+P55+P56+P57+P58+P59+P60+P61+P62</f>
        <v>64.600000000000009</v>
      </c>
      <c r="Q26" s="81">
        <f t="shared" si="4"/>
        <v>64.600000000000009</v>
      </c>
      <c r="R26" s="81">
        <f t="shared" si="4"/>
        <v>64.600000000000009</v>
      </c>
      <c r="S26" s="104">
        <f>S27+S50+S51+S55+S56+S57+S58+S59+S60+S61+S62</f>
        <v>60</v>
      </c>
      <c r="T26" s="104">
        <f t="shared" ref="T26:Z26" si="5">T27+T50+T51+T55+T56+T57+T58+T59+T60+T61+T62</f>
        <v>0</v>
      </c>
      <c r="U26" s="104">
        <f t="shared" si="5"/>
        <v>0</v>
      </c>
      <c r="V26" s="104">
        <f t="shared" si="5"/>
        <v>0</v>
      </c>
      <c r="W26" s="104">
        <f t="shared" si="5"/>
        <v>1</v>
      </c>
      <c r="X26" s="104">
        <f t="shared" si="5"/>
        <v>1</v>
      </c>
      <c r="Y26" s="104">
        <f t="shared" si="5"/>
        <v>59</v>
      </c>
      <c r="Z26" s="104">
        <f t="shared" si="5"/>
        <v>0</v>
      </c>
    </row>
    <row r="27" spans="1:2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f t="shared" ref="P27:R27" si="6">P28+P29+P30+P31+P32+P33+P34+P35+P36+P37+P38+P43+P44+P45+P46+P47+P48+P49</f>
        <v>44.320000000000007</v>
      </c>
      <c r="Q27" s="81">
        <f t="shared" si="6"/>
        <v>44.320000000000007</v>
      </c>
      <c r="R27" s="81">
        <f t="shared" si="6"/>
        <v>44.320000000000007</v>
      </c>
      <c r="S27" s="104">
        <f>S28+S29+S30+S31+S32+S33+S34+S35+S36+S37+S38+S43+S44+S45+S46+S47+S48+S49</f>
        <v>44</v>
      </c>
      <c r="T27" s="104">
        <f t="shared" ref="T27:Z27" si="7">T28+T29+T30+T31+T32+T33+T34+T35+T36+T37+T38+T43+T44+T45+T46+T47+T48+T49</f>
        <v>0</v>
      </c>
      <c r="U27" s="104">
        <f t="shared" si="7"/>
        <v>0</v>
      </c>
      <c r="V27" s="104">
        <f t="shared" si="7"/>
        <v>0</v>
      </c>
      <c r="W27" s="104">
        <f t="shared" si="7"/>
        <v>0</v>
      </c>
      <c r="X27" s="104">
        <f t="shared" si="7"/>
        <v>0</v>
      </c>
      <c r="Y27" s="104">
        <f>Y28+Y29+Y30+Y31+Y32+Y33+Y34+Y35+Y36+Y37+Y38+Y43+Y44+Y45+Y46+Y47+Y48+Y49</f>
        <v>44</v>
      </c>
      <c r="Z27" s="104">
        <f t="shared" si="7"/>
        <v>0</v>
      </c>
    </row>
    <row r="28" spans="1:2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12.11</v>
      </c>
      <c r="Q28" s="81">
        <v>12.11</v>
      </c>
      <c r="R28" s="81">
        <v>12.11</v>
      </c>
      <c r="S28" s="104">
        <v>10</v>
      </c>
      <c r="T28" s="104"/>
      <c r="U28" s="104"/>
      <c r="V28" s="104"/>
      <c r="W28" s="104"/>
      <c r="X28" s="104"/>
      <c r="Y28" s="104">
        <v>10</v>
      </c>
      <c r="Z28" s="84"/>
    </row>
    <row r="29" spans="1:2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5.78</v>
      </c>
      <c r="Q29" s="81">
        <v>5.78</v>
      </c>
      <c r="R29" s="81">
        <v>5.78</v>
      </c>
      <c r="S29" s="104">
        <v>5</v>
      </c>
      <c r="T29" s="104"/>
      <c r="U29" s="104"/>
      <c r="V29" s="104"/>
      <c r="W29" s="104"/>
      <c r="X29" s="104"/>
      <c r="Y29" s="104">
        <v>5</v>
      </c>
      <c r="Z29" s="84"/>
    </row>
    <row r="30" spans="1:2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>
        <v>3.11</v>
      </c>
      <c r="Q30" s="81">
        <v>3.11</v>
      </c>
      <c r="R30" s="81">
        <v>3.11</v>
      </c>
      <c r="S30" s="104">
        <v>4</v>
      </c>
      <c r="T30" s="104"/>
      <c r="U30" s="104"/>
      <c r="V30" s="104"/>
      <c r="W30" s="104"/>
      <c r="X30" s="104"/>
      <c r="Y30" s="104">
        <v>4</v>
      </c>
      <c r="Z30" s="84"/>
    </row>
    <row r="31" spans="1:2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2.39</v>
      </c>
      <c r="Q31" s="81">
        <v>2.39</v>
      </c>
      <c r="R31" s="81">
        <v>2.39</v>
      </c>
      <c r="S31" s="104">
        <v>2</v>
      </c>
      <c r="T31" s="104"/>
      <c r="U31" s="104"/>
      <c r="V31" s="104"/>
      <c r="W31" s="104"/>
      <c r="X31" s="104"/>
      <c r="Y31" s="104">
        <v>2</v>
      </c>
      <c r="Z31" s="84"/>
    </row>
    <row r="32" spans="1:2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0.44</v>
      </c>
      <c r="Q32" s="81">
        <v>0.44</v>
      </c>
      <c r="R32" s="81">
        <v>0.44</v>
      </c>
      <c r="S32" s="104">
        <v>1</v>
      </c>
      <c r="T32" s="104"/>
      <c r="U32" s="104"/>
      <c r="V32" s="104"/>
      <c r="W32" s="104"/>
      <c r="X32" s="104"/>
      <c r="Y32" s="104">
        <v>1</v>
      </c>
      <c r="Z32" s="84"/>
    </row>
    <row r="33" spans="1:2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0.94</v>
      </c>
      <c r="Q33" s="81">
        <v>0.94</v>
      </c>
      <c r="R33" s="81">
        <v>0.94</v>
      </c>
      <c r="S33" s="104">
        <v>1</v>
      </c>
      <c r="T33" s="104"/>
      <c r="U33" s="104"/>
      <c r="V33" s="104"/>
      <c r="W33" s="104"/>
      <c r="X33" s="104"/>
      <c r="Y33" s="104">
        <v>1</v>
      </c>
      <c r="Z33" s="84"/>
    </row>
    <row r="34" spans="1:2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3.83</v>
      </c>
      <c r="Q34" s="81">
        <v>3.83</v>
      </c>
      <c r="R34" s="81">
        <v>3.83</v>
      </c>
      <c r="S34" s="104">
        <v>3</v>
      </c>
      <c r="T34" s="104"/>
      <c r="U34" s="104"/>
      <c r="V34" s="104"/>
      <c r="W34" s="104"/>
      <c r="X34" s="104"/>
      <c r="Y34" s="104">
        <v>3</v>
      </c>
      <c r="Z34" s="84"/>
    </row>
    <row r="35" spans="1:2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0.56000000000000005</v>
      </c>
      <c r="Q35" s="81">
        <v>0.56000000000000005</v>
      </c>
      <c r="R35" s="81">
        <v>0.56000000000000005</v>
      </c>
      <c r="S35" s="104">
        <v>1</v>
      </c>
      <c r="T35" s="104"/>
      <c r="U35" s="104"/>
      <c r="V35" s="104"/>
      <c r="W35" s="104"/>
      <c r="X35" s="104"/>
      <c r="Y35" s="104">
        <v>1</v>
      </c>
      <c r="Z35" s="84"/>
    </row>
    <row r="36" spans="1:2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1</v>
      </c>
      <c r="Q36" s="81">
        <v>1</v>
      </c>
      <c r="R36" s="81">
        <v>1</v>
      </c>
      <c r="S36" s="104">
        <v>1</v>
      </c>
      <c r="T36" s="104"/>
      <c r="U36" s="104"/>
      <c r="V36" s="104"/>
      <c r="W36" s="104"/>
      <c r="X36" s="104"/>
      <c r="Y36" s="104">
        <v>1</v>
      </c>
      <c r="Z36" s="84"/>
    </row>
    <row r="37" spans="1:2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0.89</v>
      </c>
      <c r="Q37" s="81">
        <v>0.89</v>
      </c>
      <c r="R37" s="81">
        <v>0.89</v>
      </c>
      <c r="S37" s="104">
        <v>1</v>
      </c>
      <c r="T37" s="104"/>
      <c r="U37" s="104"/>
      <c r="V37" s="104"/>
      <c r="W37" s="104"/>
      <c r="X37" s="104"/>
      <c r="Y37" s="104">
        <v>1</v>
      </c>
      <c r="Z37" s="84"/>
    </row>
    <row r="38" spans="1:2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2.33</v>
      </c>
      <c r="Q38" s="81">
        <v>2.33</v>
      </c>
      <c r="R38" s="81">
        <v>2.33</v>
      </c>
      <c r="S38" s="104">
        <v>2</v>
      </c>
      <c r="T38" s="104"/>
      <c r="U38" s="104"/>
      <c r="V38" s="104"/>
      <c r="W38" s="104"/>
      <c r="X38" s="104"/>
      <c r="Y38" s="104">
        <v>2</v>
      </c>
      <c r="Z38" s="84"/>
    </row>
    <row r="39" spans="1:2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2.33</v>
      </c>
      <c r="Q39" s="81">
        <v>2.33</v>
      </c>
      <c r="R39" s="81">
        <v>2.33</v>
      </c>
      <c r="S39" s="104">
        <v>2</v>
      </c>
      <c r="T39" s="104"/>
      <c r="U39" s="104"/>
      <c r="V39" s="104"/>
      <c r="W39" s="104"/>
      <c r="X39" s="104"/>
      <c r="Y39" s="104">
        <v>2</v>
      </c>
      <c r="Z39" s="84"/>
    </row>
    <row r="40" spans="1:2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/>
      <c r="Q40" s="81"/>
      <c r="R40" s="81"/>
      <c r="S40" s="104"/>
      <c r="T40" s="104"/>
      <c r="U40" s="104"/>
      <c r="V40" s="104"/>
      <c r="W40" s="104"/>
      <c r="X40" s="104"/>
      <c r="Y40" s="104"/>
      <c r="Z40" s="84"/>
    </row>
    <row r="41" spans="1:2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1.17</v>
      </c>
      <c r="Q43" s="81">
        <v>1.17</v>
      </c>
      <c r="R43" s="81">
        <v>1.17</v>
      </c>
      <c r="S43" s="104">
        <v>3</v>
      </c>
      <c r="T43" s="104"/>
      <c r="U43" s="104"/>
      <c r="V43" s="104"/>
      <c r="W43" s="104"/>
      <c r="X43" s="104"/>
      <c r="Y43" s="104">
        <v>3</v>
      </c>
      <c r="Z43" s="84"/>
    </row>
    <row r="44" spans="1:2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1.78</v>
      </c>
      <c r="Q44" s="81">
        <v>1.78</v>
      </c>
      <c r="R44" s="81">
        <v>1.78</v>
      </c>
      <c r="S44" s="104">
        <v>2</v>
      </c>
      <c r="T44" s="104"/>
      <c r="U44" s="104"/>
      <c r="V44" s="104"/>
      <c r="W44" s="104"/>
      <c r="X44" s="104"/>
      <c r="Y44" s="104">
        <v>2</v>
      </c>
      <c r="Z44" s="84"/>
    </row>
    <row r="45" spans="1:2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0.6</v>
      </c>
      <c r="Q45" s="81">
        <v>0.6</v>
      </c>
      <c r="R45" s="81">
        <v>0.6</v>
      </c>
      <c r="S45" s="104">
        <v>1</v>
      </c>
      <c r="T45" s="104"/>
      <c r="U45" s="104"/>
      <c r="V45" s="104"/>
      <c r="W45" s="104"/>
      <c r="X45" s="104"/>
      <c r="Y45" s="104">
        <v>1</v>
      </c>
      <c r="Z45" s="84"/>
    </row>
    <row r="46" spans="1:2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0.17</v>
      </c>
      <c r="Q46" s="81">
        <v>0.17</v>
      </c>
      <c r="R46" s="81">
        <v>0.17</v>
      </c>
      <c r="S46" s="104">
        <v>1</v>
      </c>
      <c r="T46" s="104"/>
      <c r="U46" s="104"/>
      <c r="V46" s="104"/>
      <c r="W46" s="104"/>
      <c r="X46" s="104"/>
      <c r="Y46" s="104">
        <v>1</v>
      </c>
      <c r="Z46" s="84"/>
    </row>
    <row r="47" spans="1:2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0.5</v>
      </c>
      <c r="Q47" s="81">
        <v>0.5</v>
      </c>
      <c r="R47" s="81">
        <v>0.5</v>
      </c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/>
      <c r="Q48" s="81"/>
      <c r="R48" s="81"/>
      <c r="S48" s="104"/>
      <c r="T48" s="104"/>
      <c r="U48" s="104"/>
      <c r="V48" s="104"/>
      <c r="W48" s="104"/>
      <c r="X48" s="104"/>
      <c r="Y48" s="104"/>
      <c r="Z48" s="84"/>
    </row>
    <row r="49" spans="1:2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>
        <v>6.72</v>
      </c>
      <c r="Q49" s="81">
        <v>6.72</v>
      </c>
      <c r="R49" s="81">
        <v>6.72</v>
      </c>
      <c r="S49" s="104">
        <v>5</v>
      </c>
      <c r="T49" s="104"/>
      <c r="U49" s="104"/>
      <c r="V49" s="104"/>
      <c r="W49" s="104"/>
      <c r="X49" s="104"/>
      <c r="Y49" s="104">
        <v>5</v>
      </c>
      <c r="Z49" s="84"/>
    </row>
    <row r="50" spans="1:2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>
        <v>0.5</v>
      </c>
      <c r="Q50" s="81">
        <v>0.5</v>
      </c>
      <c r="R50" s="81">
        <v>0.5</v>
      </c>
      <c r="S50" s="104">
        <v>1</v>
      </c>
      <c r="T50" s="104"/>
      <c r="U50" s="104"/>
      <c r="V50" s="104"/>
      <c r="W50" s="104"/>
      <c r="X50" s="104"/>
      <c r="Y50" s="104">
        <v>1</v>
      </c>
      <c r="Z50" s="84"/>
    </row>
    <row r="51" spans="1:2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/>
      <c r="Q51" s="81"/>
      <c r="R51" s="81"/>
      <c r="S51" s="104"/>
      <c r="T51" s="104"/>
      <c r="U51" s="104"/>
      <c r="V51" s="104"/>
      <c r="W51" s="104"/>
      <c r="X51" s="104"/>
      <c r="Y51" s="104"/>
      <c r="Z51" s="84"/>
    </row>
    <row r="52" spans="1:2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1</v>
      </c>
      <c r="Q55" s="81">
        <v>1</v>
      </c>
      <c r="R55" s="81">
        <v>1</v>
      </c>
      <c r="S55" s="104">
        <v>1</v>
      </c>
      <c r="T55" s="104"/>
      <c r="U55" s="104"/>
      <c r="V55" s="104"/>
      <c r="W55" s="104"/>
      <c r="X55" s="104"/>
      <c r="Y55" s="104">
        <v>1</v>
      </c>
      <c r="Z55" s="84"/>
    </row>
    <row r="56" spans="1:2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2.2799999999999998</v>
      </c>
      <c r="Q56" s="81">
        <v>2.2799999999999998</v>
      </c>
      <c r="R56" s="81">
        <v>2.2799999999999998</v>
      </c>
      <c r="S56" s="104"/>
      <c r="T56" s="104"/>
      <c r="U56" s="104"/>
      <c r="V56" s="104"/>
      <c r="W56" s="104"/>
      <c r="X56" s="104"/>
      <c r="Y56" s="104"/>
      <c r="Z56" s="84"/>
    </row>
    <row r="57" spans="1:2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</v>
      </c>
      <c r="Q57" s="81">
        <v>1</v>
      </c>
      <c r="R57" s="81">
        <v>1</v>
      </c>
      <c r="S57" s="104">
        <v>1</v>
      </c>
      <c r="T57" s="104"/>
      <c r="U57" s="104"/>
      <c r="V57" s="104"/>
      <c r="W57" s="104"/>
      <c r="X57" s="104"/>
      <c r="Y57" s="104">
        <v>1</v>
      </c>
      <c r="Z57" s="84"/>
    </row>
    <row r="58" spans="1:2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10</v>
      </c>
      <c r="Q58" s="81">
        <v>10</v>
      </c>
      <c r="R58" s="81">
        <v>10</v>
      </c>
      <c r="S58" s="104">
        <v>6</v>
      </c>
      <c r="T58" s="104"/>
      <c r="U58" s="104"/>
      <c r="V58" s="104"/>
      <c r="W58" s="104"/>
      <c r="X58" s="104"/>
      <c r="Y58" s="104">
        <v>6</v>
      </c>
      <c r="Z58" s="84"/>
    </row>
    <row r="59" spans="1:2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/>
      <c r="Q59" s="81"/>
      <c r="R59" s="81"/>
      <c r="S59" s="104"/>
      <c r="T59" s="104"/>
      <c r="U59" s="104"/>
      <c r="V59" s="104"/>
      <c r="W59" s="104"/>
      <c r="X59" s="104"/>
      <c r="Y59" s="104"/>
      <c r="Z59" s="84"/>
    </row>
    <row r="60" spans="1:2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/>
      <c r="Q60" s="81"/>
      <c r="R60" s="81"/>
      <c r="S60" s="104"/>
      <c r="T60" s="104"/>
      <c r="U60" s="104"/>
      <c r="V60" s="104"/>
      <c r="W60" s="104"/>
      <c r="X60" s="104"/>
      <c r="Y60" s="104"/>
      <c r="Z60" s="84"/>
    </row>
    <row r="61" spans="1:2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0.5</v>
      </c>
      <c r="Q61" s="81">
        <v>0.5</v>
      </c>
      <c r="R61" s="81">
        <v>0.5</v>
      </c>
      <c r="S61" s="104">
        <v>1</v>
      </c>
      <c r="T61" s="104"/>
      <c r="U61" s="104"/>
      <c r="V61" s="104"/>
      <c r="W61" s="104"/>
      <c r="X61" s="104"/>
      <c r="Y61" s="104">
        <v>1</v>
      </c>
      <c r="Z61" s="84"/>
    </row>
    <row r="62" spans="1:2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5</v>
      </c>
      <c r="Q62" s="81">
        <v>5</v>
      </c>
      <c r="R62" s="81">
        <v>5</v>
      </c>
      <c r="S62" s="104">
        <v>6</v>
      </c>
      <c r="T62" s="104"/>
      <c r="U62" s="104"/>
      <c r="V62" s="104"/>
      <c r="W62" s="104">
        <v>1</v>
      </c>
      <c r="X62" s="104">
        <v>1</v>
      </c>
      <c r="Y62" s="104">
        <v>5</v>
      </c>
      <c r="Z62" s="84"/>
    </row>
    <row r="63" spans="1:2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6</v>
      </c>
      <c r="Q63" s="81">
        <v>6</v>
      </c>
      <c r="R63" s="81">
        <v>6</v>
      </c>
      <c r="S63" s="104">
        <v>6</v>
      </c>
      <c r="T63" s="104"/>
      <c r="U63" s="104"/>
      <c r="V63" s="104"/>
      <c r="W63" s="104"/>
      <c r="X63" s="104"/>
      <c r="Y63" s="104">
        <v>6</v>
      </c>
      <c r="Z63" s="84"/>
    </row>
    <row r="64" spans="1:2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42</v>
      </c>
      <c r="Q64" s="81">
        <v>42</v>
      </c>
      <c r="R64" s="81">
        <v>42</v>
      </c>
      <c r="S64" s="104">
        <v>45</v>
      </c>
      <c r="T64" s="104"/>
      <c r="U64" s="104"/>
      <c r="V64" s="104"/>
      <c r="W64" s="104">
        <v>3</v>
      </c>
      <c r="X64" s="104">
        <v>3</v>
      </c>
      <c r="Y64" s="104">
        <v>42</v>
      </c>
      <c r="Z64" s="84"/>
    </row>
    <row r="65" spans="1:26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/>
      <c r="Q65" s="81"/>
      <c r="R65" s="81"/>
      <c r="S65" s="104"/>
      <c r="T65" s="104"/>
      <c r="U65" s="104"/>
      <c r="V65" s="104"/>
      <c r="W65" s="104"/>
      <c r="X65" s="104"/>
      <c r="Y65" s="104"/>
      <c r="Z65" s="84"/>
    </row>
    <row r="66" spans="1:2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/>
      <c r="Q68" s="81"/>
      <c r="R68" s="81"/>
      <c r="S68" s="104"/>
      <c r="T68" s="104"/>
      <c r="U68" s="104"/>
      <c r="V68" s="104"/>
      <c r="W68" s="104"/>
      <c r="X68" s="104"/>
      <c r="Y68" s="104"/>
      <c r="Z68" s="84"/>
    </row>
    <row r="69" spans="1:2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2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sheetProtection password="D949" sheet="1" objects="1" scenarios="1" selectLockedCells="1"/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 xr:uid="{00000000-0002-0000-1F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 xr:uid="{00000000-0002-0000-1F00-000001000000}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3"/>
  <dimension ref="A1:AJ80"/>
  <sheetViews>
    <sheetView showGridLines="0" topLeftCell="A15" zoomScale="70" zoomScaleNormal="70" workbookViewId="0">
      <selection activeCell="P21" sqref="P21:AJ64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23"/>
      <c r="R16" s="223"/>
      <c r="S16" s="223"/>
      <c r="T16" s="223"/>
      <c r="U16" s="223"/>
      <c r="V16" s="223"/>
      <c r="W16" s="223"/>
      <c r="X16" s="223"/>
      <c r="Y16" s="223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35" t="s">
        <v>7550</v>
      </c>
      <c r="R17" s="235"/>
      <c r="S17" s="235"/>
      <c r="T17" s="235"/>
      <c r="U17" s="235"/>
      <c r="V17" s="235"/>
      <c r="W17" s="235"/>
      <c r="X17" s="235"/>
      <c r="Y17" s="235"/>
      <c r="Z17" s="235"/>
      <c r="AA17" s="206"/>
      <c r="AB17" s="206"/>
      <c r="AC17" s="206"/>
      <c r="AD17" s="206"/>
      <c r="AE17" s="206"/>
      <c r="AF17" s="206"/>
      <c r="AG17" s="206"/>
      <c r="AH17" s="206"/>
      <c r="AI17" s="206"/>
      <c r="AJ17" s="207"/>
    </row>
    <row r="18" spans="1:36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04"/>
      <c r="S18" s="204" t="s">
        <v>7552</v>
      </c>
      <c r="T18" s="204"/>
      <c r="U18" s="204" t="s">
        <v>7553</v>
      </c>
      <c r="V18" s="204"/>
      <c r="W18" s="204" t="s">
        <v>7554</v>
      </c>
      <c r="X18" s="204"/>
      <c r="Y18" s="204" t="s">
        <v>7555</v>
      </c>
      <c r="Z18" s="204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5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f t="shared" ref="P21:AJ21" si="0">P22+P26+P63+P64</f>
        <v>111</v>
      </c>
      <c r="Q21" s="104">
        <f t="shared" si="0"/>
        <v>27</v>
      </c>
      <c r="R21" s="104">
        <f t="shared" si="0"/>
        <v>20</v>
      </c>
      <c r="S21" s="104">
        <f t="shared" si="0"/>
        <v>29</v>
      </c>
      <c r="T21" s="104">
        <f t="shared" si="0"/>
        <v>23</v>
      </c>
      <c r="U21" s="104">
        <f t="shared" si="0"/>
        <v>22</v>
      </c>
      <c r="V21" s="104">
        <f t="shared" si="0"/>
        <v>15</v>
      </c>
      <c r="W21" s="104">
        <f t="shared" si="0"/>
        <v>12</v>
      </c>
      <c r="X21" s="104">
        <f t="shared" si="0"/>
        <v>12</v>
      </c>
      <c r="Y21" s="104">
        <f t="shared" si="0"/>
        <v>9</v>
      </c>
      <c r="Z21" s="104">
        <f t="shared" si="0"/>
        <v>8</v>
      </c>
      <c r="AA21" s="104">
        <f t="shared" si="0"/>
        <v>5</v>
      </c>
      <c r="AB21" s="104">
        <f t="shared" si="0"/>
        <v>5</v>
      </c>
      <c r="AC21" s="104">
        <f t="shared" si="0"/>
        <v>4</v>
      </c>
      <c r="AD21" s="104">
        <f t="shared" si="0"/>
        <v>4</v>
      </c>
      <c r="AE21" s="104">
        <f t="shared" si="0"/>
        <v>2</v>
      </c>
      <c r="AF21" s="104">
        <f t="shared" si="0"/>
        <v>2</v>
      </c>
      <c r="AG21" s="104">
        <f t="shared" si="0"/>
        <v>1</v>
      </c>
      <c r="AH21" s="104">
        <f t="shared" si="0"/>
        <v>0</v>
      </c>
      <c r="AI21" s="104">
        <f t="shared" si="0"/>
        <v>0</v>
      </c>
      <c r="AJ21" s="104">
        <f t="shared" si="0"/>
        <v>0</v>
      </c>
    </row>
    <row r="22" spans="1:3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f>P23+P24</f>
        <v>4</v>
      </c>
      <c r="Q22" s="104">
        <f t="shared" ref="Q22:AJ22" si="1">Q23+Q24</f>
        <v>0</v>
      </c>
      <c r="R22" s="104">
        <f t="shared" si="1"/>
        <v>0</v>
      </c>
      <c r="S22" s="104">
        <f t="shared" si="1"/>
        <v>0</v>
      </c>
      <c r="T22" s="104">
        <f t="shared" si="1"/>
        <v>0</v>
      </c>
      <c r="U22" s="104">
        <f t="shared" si="1"/>
        <v>0</v>
      </c>
      <c r="V22" s="104">
        <f t="shared" si="1"/>
        <v>0</v>
      </c>
      <c r="W22" s="104">
        <f t="shared" si="1"/>
        <v>1</v>
      </c>
      <c r="X22" s="104">
        <f t="shared" si="1"/>
        <v>1</v>
      </c>
      <c r="Y22" s="104">
        <f t="shared" si="1"/>
        <v>0</v>
      </c>
      <c r="Z22" s="104">
        <f t="shared" si="1"/>
        <v>0</v>
      </c>
      <c r="AA22" s="104">
        <f t="shared" si="1"/>
        <v>1</v>
      </c>
      <c r="AB22" s="104">
        <f t="shared" si="1"/>
        <v>1</v>
      </c>
      <c r="AC22" s="104">
        <f t="shared" si="1"/>
        <v>1</v>
      </c>
      <c r="AD22" s="104">
        <f t="shared" si="1"/>
        <v>1</v>
      </c>
      <c r="AE22" s="104">
        <f t="shared" si="1"/>
        <v>1</v>
      </c>
      <c r="AF22" s="104">
        <f t="shared" si="1"/>
        <v>1</v>
      </c>
      <c r="AG22" s="104">
        <f t="shared" si="1"/>
        <v>0</v>
      </c>
      <c r="AH22" s="104">
        <f t="shared" si="1"/>
        <v>0</v>
      </c>
      <c r="AI22" s="104">
        <f t="shared" si="1"/>
        <v>0</v>
      </c>
      <c r="AJ22" s="104">
        <f t="shared" si="1"/>
        <v>0</v>
      </c>
    </row>
    <row r="23" spans="1:3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>
        <v>1</v>
      </c>
      <c r="AD23" s="104">
        <v>1</v>
      </c>
      <c r="AE23" s="104"/>
      <c r="AF23" s="104"/>
      <c r="AG23" s="104"/>
      <c r="AH23" s="104"/>
      <c r="AI23" s="104"/>
      <c r="AJ23" s="104"/>
    </row>
    <row r="24" spans="1:3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3</v>
      </c>
      <c r="Q24" s="104"/>
      <c r="R24" s="104"/>
      <c r="S24" s="104"/>
      <c r="T24" s="104"/>
      <c r="U24" s="104"/>
      <c r="V24" s="104"/>
      <c r="W24" s="104">
        <v>1</v>
      </c>
      <c r="X24" s="104">
        <v>1</v>
      </c>
      <c r="Y24" s="104"/>
      <c r="Z24" s="104"/>
      <c r="AA24" s="104">
        <v>1</v>
      </c>
      <c r="AB24" s="104">
        <v>1</v>
      </c>
      <c r="AC24" s="104"/>
      <c r="AD24" s="104"/>
      <c r="AE24" s="104">
        <v>1</v>
      </c>
      <c r="AF24" s="104">
        <v>1</v>
      </c>
      <c r="AG24" s="104"/>
      <c r="AH24" s="104"/>
      <c r="AI24" s="104"/>
      <c r="AJ24" s="104"/>
    </row>
    <row r="25" spans="1:3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f t="shared" ref="P26:AJ26" si="2">P27+P50+P51+P55+P56+P57+P58+P59+P60+P61+P62</f>
        <v>59</v>
      </c>
      <c r="Q26" s="104">
        <f t="shared" si="2"/>
        <v>18</v>
      </c>
      <c r="R26" s="104">
        <f t="shared" si="2"/>
        <v>14</v>
      </c>
      <c r="S26" s="104">
        <f t="shared" si="2"/>
        <v>19</v>
      </c>
      <c r="T26" s="104">
        <f t="shared" si="2"/>
        <v>16</v>
      </c>
      <c r="U26" s="104">
        <f t="shared" si="2"/>
        <v>12</v>
      </c>
      <c r="V26" s="104">
        <f t="shared" si="2"/>
        <v>9</v>
      </c>
      <c r="W26" s="104">
        <f t="shared" si="2"/>
        <v>3</v>
      </c>
      <c r="X26" s="104">
        <f t="shared" si="2"/>
        <v>3</v>
      </c>
      <c r="Y26" s="104">
        <f t="shared" si="2"/>
        <v>3</v>
      </c>
      <c r="Z26" s="104">
        <f t="shared" si="2"/>
        <v>3</v>
      </c>
      <c r="AA26" s="104">
        <f t="shared" si="2"/>
        <v>2</v>
      </c>
      <c r="AB26" s="104">
        <f t="shared" si="2"/>
        <v>2</v>
      </c>
      <c r="AC26" s="104">
        <f t="shared" si="2"/>
        <v>2</v>
      </c>
      <c r="AD26" s="104">
        <f t="shared" si="2"/>
        <v>2</v>
      </c>
      <c r="AE26" s="104">
        <f t="shared" si="2"/>
        <v>0</v>
      </c>
      <c r="AF26" s="104">
        <f t="shared" si="2"/>
        <v>0</v>
      </c>
      <c r="AG26" s="104">
        <f t="shared" si="2"/>
        <v>0</v>
      </c>
      <c r="AH26" s="104">
        <f t="shared" si="2"/>
        <v>0</v>
      </c>
      <c r="AI26" s="104">
        <f t="shared" si="2"/>
        <v>0</v>
      </c>
      <c r="AJ26" s="104">
        <f t="shared" si="2"/>
        <v>0</v>
      </c>
    </row>
    <row r="27" spans="1:3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f>P28+P29+P30+P31+P32+P33+P34+P35+P36+P37+P38+P43+P44+P45+P46+P47+P48+P49</f>
        <v>44</v>
      </c>
      <c r="Q27" s="104">
        <f t="shared" ref="Q27:AJ27" si="3">Q28+Q29+Q30+Q31+Q32+Q33+Q34+Q35+Q36+Q37+Q38+Q43+Q44+Q45+Q46+Q47+Q48+Q49</f>
        <v>12</v>
      </c>
      <c r="R27" s="104">
        <f t="shared" si="3"/>
        <v>9</v>
      </c>
      <c r="S27" s="104">
        <f t="shared" si="3"/>
        <v>17</v>
      </c>
      <c r="T27" s="104">
        <f t="shared" si="3"/>
        <v>15</v>
      </c>
      <c r="U27" s="104">
        <f t="shared" si="3"/>
        <v>6</v>
      </c>
      <c r="V27" s="104">
        <f t="shared" si="3"/>
        <v>4</v>
      </c>
      <c r="W27" s="104">
        <f t="shared" si="3"/>
        <v>2</v>
      </c>
      <c r="X27" s="104">
        <f t="shared" si="3"/>
        <v>2</v>
      </c>
      <c r="Y27" s="104">
        <f t="shared" si="3"/>
        <v>3</v>
      </c>
      <c r="Z27" s="104">
        <f t="shared" si="3"/>
        <v>3</v>
      </c>
      <c r="AA27" s="104">
        <f t="shared" si="3"/>
        <v>2</v>
      </c>
      <c r="AB27" s="104">
        <f t="shared" si="3"/>
        <v>2</v>
      </c>
      <c r="AC27" s="104">
        <f t="shared" si="3"/>
        <v>2</v>
      </c>
      <c r="AD27" s="104">
        <f t="shared" si="3"/>
        <v>2</v>
      </c>
      <c r="AE27" s="104">
        <f t="shared" si="3"/>
        <v>0</v>
      </c>
      <c r="AF27" s="104">
        <f t="shared" si="3"/>
        <v>0</v>
      </c>
      <c r="AG27" s="104">
        <f t="shared" si="3"/>
        <v>0</v>
      </c>
      <c r="AH27" s="104">
        <f t="shared" si="3"/>
        <v>0</v>
      </c>
      <c r="AI27" s="104">
        <f t="shared" si="3"/>
        <v>0</v>
      </c>
      <c r="AJ27" s="104">
        <f t="shared" si="3"/>
        <v>0</v>
      </c>
    </row>
    <row r="28" spans="1:3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10</v>
      </c>
      <c r="Q28" s="104">
        <v>2</v>
      </c>
      <c r="R28" s="104">
        <v>2</v>
      </c>
      <c r="S28" s="104">
        <v>3</v>
      </c>
      <c r="T28" s="104">
        <v>3</v>
      </c>
      <c r="U28" s="104">
        <v>2</v>
      </c>
      <c r="V28" s="104">
        <v>2</v>
      </c>
      <c r="W28" s="104">
        <v>1</v>
      </c>
      <c r="X28" s="104">
        <v>1</v>
      </c>
      <c r="Y28" s="104"/>
      <c r="Z28" s="104"/>
      <c r="AA28" s="104">
        <v>1</v>
      </c>
      <c r="AB28" s="104">
        <v>1</v>
      </c>
      <c r="AC28" s="104">
        <v>1</v>
      </c>
      <c r="AD28" s="104">
        <v>1</v>
      </c>
      <c r="AE28" s="104"/>
      <c r="AF28" s="104"/>
      <c r="AG28" s="104"/>
      <c r="AH28" s="104"/>
      <c r="AI28" s="104"/>
      <c r="AJ28" s="104"/>
    </row>
    <row r="29" spans="1:3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5</v>
      </c>
      <c r="Q29" s="104">
        <v>1</v>
      </c>
      <c r="R29" s="104">
        <v>1</v>
      </c>
      <c r="S29" s="104">
        <v>3</v>
      </c>
      <c r="T29" s="104">
        <v>3</v>
      </c>
      <c r="U29" s="104">
        <v>1</v>
      </c>
      <c r="V29" s="104">
        <v>1</v>
      </c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1:3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>
        <v>4</v>
      </c>
      <c r="Q30" s="104">
        <v>2</v>
      </c>
      <c r="R30" s="104">
        <v>2</v>
      </c>
      <c r="S30" s="104">
        <v>1</v>
      </c>
      <c r="T30" s="104">
        <v>1</v>
      </c>
      <c r="U30" s="104"/>
      <c r="V30" s="104"/>
      <c r="W30" s="104"/>
      <c r="X30" s="104"/>
      <c r="Y30" s="104"/>
      <c r="Z30" s="104"/>
      <c r="AA30" s="104"/>
      <c r="AB30" s="104"/>
      <c r="AC30" s="104">
        <v>1</v>
      </c>
      <c r="AD30" s="104">
        <v>1</v>
      </c>
      <c r="AE30" s="104"/>
      <c r="AF30" s="104"/>
      <c r="AG30" s="104"/>
      <c r="AH30" s="104"/>
      <c r="AI30" s="104"/>
      <c r="AJ30" s="104"/>
    </row>
    <row r="31" spans="1:3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104"/>
      <c r="R31" s="104"/>
      <c r="S31" s="104">
        <v>1</v>
      </c>
      <c r="T31" s="104">
        <v>1</v>
      </c>
      <c r="U31" s="104"/>
      <c r="V31" s="104"/>
      <c r="W31" s="104"/>
      <c r="X31" s="104"/>
      <c r="Y31" s="104"/>
      <c r="Z31" s="104"/>
      <c r="AA31" s="104">
        <v>1</v>
      </c>
      <c r="AB31" s="104">
        <v>1</v>
      </c>
      <c r="AC31" s="104"/>
      <c r="AD31" s="104"/>
      <c r="AE31" s="104"/>
      <c r="AF31" s="104"/>
      <c r="AG31" s="104"/>
      <c r="AH31" s="104"/>
      <c r="AI31" s="104"/>
      <c r="AJ31" s="104"/>
    </row>
    <row r="32" spans="1:3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104">
        <v>1</v>
      </c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1</v>
      </c>
      <c r="Q33" s="104"/>
      <c r="R33" s="104"/>
      <c r="S33" s="104">
        <v>1</v>
      </c>
      <c r="T33" s="104">
        <v>1</v>
      </c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3</v>
      </c>
      <c r="Q34" s="104"/>
      <c r="R34" s="104"/>
      <c r="S34" s="104">
        <v>2</v>
      </c>
      <c r="T34" s="104">
        <v>2</v>
      </c>
      <c r="U34" s="104">
        <v>1</v>
      </c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</row>
    <row r="35" spans="1:3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1</v>
      </c>
      <c r="Q35" s="104"/>
      <c r="R35" s="104"/>
      <c r="S35" s="104">
        <v>1</v>
      </c>
      <c r="T35" s="104">
        <v>1</v>
      </c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1</v>
      </c>
      <c r="Q36" s="104"/>
      <c r="R36" s="104"/>
      <c r="S36" s="104"/>
      <c r="T36" s="104"/>
      <c r="U36" s="104"/>
      <c r="V36" s="104"/>
      <c r="W36" s="104"/>
      <c r="X36" s="104"/>
      <c r="Y36" s="104">
        <v>1</v>
      </c>
      <c r="Z36" s="104">
        <v>1</v>
      </c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2</v>
      </c>
      <c r="Q38" s="104">
        <v>1</v>
      </c>
      <c r="R38" s="104">
        <v>1</v>
      </c>
      <c r="S38" s="104">
        <v>1</v>
      </c>
      <c r="T38" s="104">
        <v>1</v>
      </c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</row>
    <row r="39" spans="1:3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2</v>
      </c>
      <c r="Q39" s="104">
        <v>1</v>
      </c>
      <c r="R39" s="104">
        <v>1</v>
      </c>
      <c r="S39" s="104">
        <v>1</v>
      </c>
      <c r="T39" s="104">
        <v>1</v>
      </c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</row>
    <row r="40" spans="1:3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3</v>
      </c>
      <c r="Q43" s="104">
        <v>2</v>
      </c>
      <c r="R43" s="104">
        <v>1</v>
      </c>
      <c r="S43" s="104">
        <v>1</v>
      </c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2</v>
      </c>
      <c r="Q44" s="104">
        <v>1</v>
      </c>
      <c r="R44" s="104">
        <v>1</v>
      </c>
      <c r="S44" s="104"/>
      <c r="T44" s="104"/>
      <c r="U44" s="104"/>
      <c r="V44" s="104"/>
      <c r="W44" s="104"/>
      <c r="X44" s="104"/>
      <c r="Y44" s="104">
        <v>1</v>
      </c>
      <c r="Z44" s="104">
        <v>1</v>
      </c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1:3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104"/>
      <c r="R45" s="104"/>
      <c r="S45" s="104">
        <v>1</v>
      </c>
      <c r="T45" s="104">
        <v>1</v>
      </c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</row>
    <row r="46" spans="1:3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>
        <v>1</v>
      </c>
      <c r="Q46" s="104"/>
      <c r="R46" s="104"/>
      <c r="S46" s="104">
        <v>1</v>
      </c>
      <c r="T46" s="104">
        <v>1</v>
      </c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>
        <v>1</v>
      </c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>
        <v>5</v>
      </c>
      <c r="Q49" s="104"/>
      <c r="R49" s="104"/>
      <c r="S49" s="104">
        <v>1</v>
      </c>
      <c r="T49" s="104"/>
      <c r="U49" s="104">
        <v>2</v>
      </c>
      <c r="V49" s="104">
        <v>1</v>
      </c>
      <c r="W49" s="104">
        <v>1</v>
      </c>
      <c r="X49" s="104">
        <v>1</v>
      </c>
      <c r="Y49" s="104">
        <v>1</v>
      </c>
      <c r="Z49" s="104">
        <v>1</v>
      </c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>
        <v>1</v>
      </c>
      <c r="Q50" s="104"/>
      <c r="R50" s="104"/>
      <c r="S50" s="104"/>
      <c r="T50" s="104"/>
      <c r="U50" s="104">
        <v>1</v>
      </c>
      <c r="V50" s="104">
        <v>1</v>
      </c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1:3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</row>
    <row r="52" spans="1:3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1</v>
      </c>
      <c r="Q55" s="104"/>
      <c r="R55" s="104"/>
      <c r="S55" s="104"/>
      <c r="T55" s="104"/>
      <c r="U55" s="104">
        <v>1</v>
      </c>
      <c r="V55" s="104">
        <v>1</v>
      </c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</row>
    <row r="56" spans="1:3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1</v>
      </c>
      <c r="Q57" s="104"/>
      <c r="R57" s="104"/>
      <c r="S57" s="104"/>
      <c r="T57" s="104"/>
      <c r="U57" s="104">
        <v>1</v>
      </c>
      <c r="V57" s="104">
        <v>1</v>
      </c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</row>
    <row r="58" spans="1:3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>
        <v>6</v>
      </c>
      <c r="Q58" s="104">
        <v>2</v>
      </c>
      <c r="R58" s="104">
        <v>2</v>
      </c>
      <c r="S58" s="104">
        <v>1</v>
      </c>
      <c r="T58" s="104"/>
      <c r="U58" s="104">
        <v>2</v>
      </c>
      <c r="V58" s="104">
        <v>2</v>
      </c>
      <c r="W58" s="104">
        <v>1</v>
      </c>
      <c r="X58" s="104">
        <v>1</v>
      </c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>
        <v>1</v>
      </c>
      <c r="Q61" s="104"/>
      <c r="R61" s="104"/>
      <c r="S61" s="104">
        <v>1</v>
      </c>
      <c r="T61" s="104">
        <v>1</v>
      </c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>
        <v>5</v>
      </c>
      <c r="Q62" s="104">
        <v>4</v>
      </c>
      <c r="R62" s="104">
        <v>3</v>
      </c>
      <c r="S62" s="104"/>
      <c r="T62" s="104"/>
      <c r="U62" s="104">
        <v>1</v>
      </c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</row>
    <row r="63" spans="1:3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6</v>
      </c>
      <c r="Q63" s="104">
        <v>1</v>
      </c>
      <c r="R63" s="104">
        <v>1</v>
      </c>
      <c r="S63" s="104">
        <v>3</v>
      </c>
      <c r="T63" s="104">
        <v>3</v>
      </c>
      <c r="U63" s="104">
        <v>1</v>
      </c>
      <c r="V63" s="104"/>
      <c r="W63" s="104">
        <v>1</v>
      </c>
      <c r="X63" s="104">
        <v>1</v>
      </c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</row>
    <row r="64" spans="1:3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42</v>
      </c>
      <c r="Q64" s="104">
        <v>8</v>
      </c>
      <c r="R64" s="104">
        <v>5</v>
      </c>
      <c r="S64" s="104">
        <v>7</v>
      </c>
      <c r="T64" s="104">
        <v>4</v>
      </c>
      <c r="U64" s="104">
        <v>9</v>
      </c>
      <c r="V64" s="104">
        <v>6</v>
      </c>
      <c r="W64" s="104">
        <v>7</v>
      </c>
      <c r="X64" s="104">
        <v>7</v>
      </c>
      <c r="Y64" s="104">
        <v>6</v>
      </c>
      <c r="Z64" s="104">
        <v>5</v>
      </c>
      <c r="AA64" s="104">
        <v>2</v>
      </c>
      <c r="AB64" s="104">
        <v>2</v>
      </c>
      <c r="AC64" s="104">
        <v>1</v>
      </c>
      <c r="AD64" s="104">
        <v>1</v>
      </c>
      <c r="AE64" s="104">
        <v>1</v>
      </c>
      <c r="AF64" s="104">
        <v>1</v>
      </c>
      <c r="AG64" s="104">
        <v>1</v>
      </c>
      <c r="AH64" s="104"/>
      <c r="AI64" s="104"/>
      <c r="AJ64" s="104"/>
    </row>
    <row r="65" spans="1:36" ht="38.25" customHeight="1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0" t="s">
        <v>11648</v>
      </c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</row>
    <row r="74" spans="1:36" x14ac:dyDescent="0.2">
      <c r="P74" s="231" t="s">
        <v>3576</v>
      </c>
      <c r="Q74" s="231"/>
      <c r="R74" s="231"/>
    </row>
    <row r="75" spans="1:36" ht="80.099999999999994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1"/>
      <c r="Q75" s="231"/>
      <c r="R75" s="231"/>
      <c r="S75" s="95"/>
      <c r="T75" s="6"/>
      <c r="U75" s="6"/>
      <c r="V75" s="6"/>
      <c r="W75" s="6"/>
      <c r="X75" s="6"/>
      <c r="Y75" s="6"/>
    </row>
    <row r="76" spans="1:36" ht="1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4" t="s">
        <v>3577</v>
      </c>
      <c r="Q76" s="234"/>
      <c r="R76" s="234"/>
      <c r="S76" s="226" t="s">
        <v>12283</v>
      </c>
      <c r="T76" s="226"/>
      <c r="U76" s="226"/>
      <c r="W76" s="226" t="s">
        <v>12285</v>
      </c>
      <c r="X76" s="226"/>
      <c r="Y76" s="226"/>
      <c r="Z76" s="86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9" t="s">
        <v>7770</v>
      </c>
      <c r="T77" s="229"/>
      <c r="U77" s="229"/>
      <c r="W77" s="229" t="s">
        <v>7771</v>
      </c>
      <c r="X77" s="229"/>
      <c r="Y77" s="229"/>
      <c r="Z77" s="85" t="s">
        <v>7772</v>
      </c>
    </row>
    <row r="78" spans="1:3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3" t="s">
        <v>12286</v>
      </c>
      <c r="T79" s="233"/>
      <c r="V79" s="225" t="s">
        <v>12284</v>
      </c>
      <c r="W79" s="226"/>
      <c r="Y79" s="227">
        <v>45929</v>
      </c>
      <c r="Z79" s="227"/>
    </row>
    <row r="80" spans="1:36" ht="24.9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2" t="s">
        <v>7773</v>
      </c>
      <c r="T80" s="232"/>
      <c r="U80" s="87"/>
      <c r="V80" s="224" t="s">
        <v>9647</v>
      </c>
      <c r="W80" s="224"/>
      <c r="X80" s="87"/>
      <c r="Y80" s="228" t="s">
        <v>7774</v>
      </c>
      <c r="Z80" s="228"/>
    </row>
  </sheetData>
  <sheetProtection password="D949" sheet="1" objects="1" scenarios="1" selectLockedCells="1"/>
  <mergeCells count="30">
    <mergeCell ref="A17:A19"/>
    <mergeCell ref="O17:O19"/>
    <mergeCell ref="P17:P19"/>
    <mergeCell ref="Q18:R18"/>
    <mergeCell ref="Q17:Z17"/>
    <mergeCell ref="Y18:Z18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74:R75"/>
    <mergeCell ref="S80:T80"/>
    <mergeCell ref="S79:T79"/>
    <mergeCell ref="S76:U76"/>
    <mergeCell ref="S77:U77"/>
    <mergeCell ref="P76:R76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 xr:uid="{00000000-0002-0000-2000-000000000000}">
      <formula1>0</formula1>
      <formula2>999999999999</formula2>
    </dataValidation>
    <dataValidation type="date" allowBlank="1" showInputMessage="1" showErrorMessage="1" sqref="Y79:Z79" xr:uid="{00000000-0002-0000-2000-000001000000}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4"/>
  <dimension ref="A1:M5138"/>
  <sheetViews>
    <sheetView topLeftCell="D217" workbookViewId="0">
      <selection activeCell="H173" sqref="H173:M173"/>
    </sheetView>
  </sheetViews>
  <sheetFormatPr defaultRowHeight="12.75" x14ac:dyDescent="0.2"/>
  <cols>
    <col min="1" max="2" width="7.7109375" style="55" customWidth="1"/>
    <col min="3" max="3" width="121.7109375" style="55" customWidth="1"/>
    <col min="4" max="4" width="7.7109375" style="56" customWidth="1"/>
    <col min="5" max="6" width="4.85546875" style="56" customWidth="1"/>
    <col min="7" max="8" width="4.85546875" style="55" customWidth="1"/>
    <col min="9" max="9" width="4.7109375" style="55" customWidth="1"/>
    <col min="10" max="10" width="55" style="55" bestFit="1" customWidth="1"/>
    <col min="11" max="12" width="4.7109375" style="55" customWidth="1"/>
    <col min="13" max="13" width="55.28515625" style="55" bestFit="1" customWidth="1"/>
    <col min="14" max="14" width="9.140625" style="55"/>
    <col min="15" max="15" width="10" style="55" bestFit="1" customWidth="1"/>
    <col min="16" max="16384" width="9.140625" style="55"/>
  </cols>
  <sheetData>
    <row r="1" spans="1:13" x14ac:dyDescent="0.2">
      <c r="A1" s="117"/>
      <c r="B1" s="117"/>
      <c r="C1" s="117"/>
      <c r="D1" s="118"/>
      <c r="J1" s="116"/>
    </row>
    <row r="2" spans="1:13" x14ac:dyDescent="0.2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2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2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2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2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2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2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2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2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2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2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2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2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2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2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2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2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2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2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2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2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2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2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2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2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2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2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2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2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2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2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2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2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2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2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2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2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2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2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2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2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2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2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2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2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2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2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2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2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2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2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2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2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2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2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2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2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2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2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2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2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2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2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2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2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2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2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2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2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2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2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2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2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2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2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2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2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2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2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2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2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2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2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2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2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2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2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2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2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2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2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2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2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2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2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2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2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2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2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2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2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2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2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2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2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2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2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2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2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2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2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2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2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2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2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2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2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2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2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2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2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2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2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2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2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2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2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2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2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2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2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2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2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2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2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2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2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2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2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2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2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2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2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2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2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2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2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2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2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2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2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2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2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2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2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2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2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2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2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2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2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2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2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2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2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2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2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2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2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2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2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2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2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2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2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2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2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2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2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2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2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2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2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2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2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2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2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2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2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2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2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2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2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2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2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2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2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2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2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2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2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2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2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2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2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2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2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2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2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2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2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2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2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2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2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2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2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2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2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2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2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2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2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2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2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2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2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2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2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2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2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2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2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2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2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2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2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2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2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2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2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2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2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2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2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2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2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2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2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2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2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2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2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2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2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2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2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2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2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2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2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2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2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2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2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2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2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2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2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2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2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2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2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2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2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2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2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2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2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2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2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2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2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2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2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2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2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2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2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2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2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2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2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2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2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2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2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2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2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2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2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2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2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2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2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2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2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2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2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2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2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2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2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2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2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2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2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2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2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2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2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2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2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2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2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2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2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2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2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2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2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2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2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2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2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2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2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2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2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2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2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2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2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2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2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2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2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2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2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2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2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2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2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2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2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2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2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2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2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2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2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2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2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2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2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2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2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2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2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2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2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2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2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2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2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2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2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2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2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2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2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2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2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2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2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2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2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2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2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2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2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2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2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2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2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2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2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2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2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2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2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2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2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2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2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2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2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2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2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2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2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2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2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2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2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2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2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2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2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2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2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2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2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2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2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2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2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2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2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2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2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2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2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2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2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2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2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2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2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2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2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2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2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2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2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2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2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2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2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2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2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2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2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2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2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2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2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2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2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2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2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2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2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2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2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2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2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2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2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2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2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2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2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2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2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2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2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2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2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2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2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2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2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2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2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2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2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2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2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2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2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2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2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2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2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2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2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2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2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2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2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2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2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2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2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2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2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2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2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2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2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2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2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2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2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2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2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2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2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2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2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2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2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2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2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2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2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2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2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2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2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2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2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2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2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2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2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2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2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2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2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2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2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2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2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2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2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2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2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2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2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2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2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2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2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2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2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2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2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2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2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2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2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2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2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2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2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2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2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2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2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2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2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2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2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2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2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2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2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2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2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2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2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2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2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2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2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2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2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2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2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2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2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2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2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2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2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2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2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2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2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2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2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2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2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2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2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2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2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2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2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2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2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2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2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2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2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2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2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2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2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2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2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2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2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2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2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2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2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2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2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2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2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2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2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2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2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2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2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2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2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2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2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2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2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2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2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2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2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2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2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2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2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2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2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2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2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2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2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2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2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2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2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2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2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2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2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2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2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2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2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2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2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2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2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2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2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2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2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2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2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2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2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2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2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2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2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2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2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2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2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2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2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2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2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2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2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2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2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2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2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2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2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2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2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2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2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2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2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2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2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2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2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2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2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2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2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2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2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2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2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2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2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2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2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2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2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2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2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2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2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2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2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2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2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2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2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2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2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2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2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2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2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2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2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2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2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2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2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2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2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2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2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2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2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2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2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2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2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2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2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2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2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2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2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2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2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2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2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2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2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2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2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2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2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2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2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2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2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2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2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2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2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2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2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2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2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2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2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2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2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2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2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2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2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2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2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2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2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2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2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2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2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2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2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2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2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2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2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2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2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2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2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2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2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2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2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2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2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2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2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2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2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2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2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2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2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2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2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2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2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2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2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2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2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2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2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2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2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2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2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2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2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2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2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2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2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2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2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2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2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2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2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2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2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2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2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2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2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2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2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2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2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2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2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2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2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2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2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2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2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2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2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2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2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2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2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2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2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2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2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2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2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2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2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2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2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2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2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2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2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2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2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2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2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2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2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2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2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2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2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2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2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2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2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2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2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2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2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2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2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2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2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2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2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2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2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2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2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2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2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2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2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2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2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2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2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2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2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2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2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2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2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2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2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2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2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2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2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2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2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2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2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2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2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2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2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2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2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2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2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2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2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2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2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2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2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2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2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2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2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2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2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2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2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2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2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2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2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2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2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2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2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2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2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2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2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2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2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2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2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2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2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2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2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2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2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2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2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2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2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2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2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2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2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2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2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2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2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2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2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2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2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2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2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2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2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2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2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2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2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2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2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2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2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2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2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2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2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2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2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2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2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2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2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2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2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2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2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2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2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2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2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2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2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2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2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2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2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2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2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2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2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2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2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2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2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2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2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2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2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2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2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2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2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2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2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2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2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2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2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2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2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2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2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2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2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2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2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2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2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2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2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2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2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2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2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2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2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2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2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2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2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2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2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2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2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2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2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2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2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2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2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2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2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2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2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2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2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2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2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2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2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2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2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2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2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2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2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2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2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2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2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2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2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2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2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2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2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2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2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2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2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2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2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2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2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2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2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2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2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2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2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2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2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2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2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2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2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2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2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2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2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2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2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2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2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2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2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2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2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2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2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2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2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2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2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2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2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2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2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2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2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2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2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2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2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2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2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2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2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2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2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2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2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2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2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2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2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2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2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2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2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2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2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2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2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2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2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2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2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2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2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2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2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2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2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2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2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2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2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2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2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2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2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2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2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2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2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2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2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2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2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2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2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2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2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2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2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2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2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2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2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2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2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2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2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2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2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2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2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2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2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2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2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2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2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2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2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2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2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2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2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2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2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2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2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2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2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2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2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2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2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2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2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2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2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2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2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2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2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2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2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2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2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2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2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2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2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2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2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2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2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2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2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2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2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2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2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2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2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2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2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2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2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2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2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2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2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2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2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2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2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2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2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2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2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2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2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2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2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2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2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2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2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2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2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2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2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2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2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2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2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2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2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2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2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2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2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2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2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2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2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2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2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2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2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2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2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2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2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2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2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2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2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2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2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2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2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2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2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2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2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2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2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2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2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2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2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2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2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2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2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2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2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2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2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2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2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2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2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2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2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2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2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2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2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2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2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2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2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2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2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2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2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2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2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2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2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2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2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2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2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2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2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2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2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2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2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2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2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2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2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2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2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2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2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2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2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2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2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2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2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2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2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2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2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2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2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2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2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2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2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2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2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2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2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2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2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2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2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2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2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2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2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2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2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2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2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2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2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2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2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2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2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2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2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2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2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2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2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2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2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2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2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2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2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2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2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2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2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2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2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2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2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2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2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2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2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2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2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2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2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2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2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2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2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2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2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2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2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2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2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2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2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2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2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2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2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2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2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2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2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2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2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2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2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2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2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2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2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2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2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2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2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2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2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2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2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2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2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2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2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2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2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2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2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2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2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2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2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2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2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2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2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2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2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2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2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2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2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2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2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2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2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2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2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2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2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2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2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2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2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2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2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2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2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2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2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2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2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2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2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2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2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2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2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2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2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2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2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2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2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2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2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2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2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2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2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2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2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2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2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2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2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2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2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2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2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2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2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2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2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2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2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2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2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2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2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2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2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2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2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2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2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2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2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2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2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2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2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2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2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2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2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2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2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2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2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2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2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2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2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2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2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2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2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2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2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2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2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2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2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2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2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2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2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2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2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2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2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2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2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2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2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2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2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2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2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2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2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2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2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2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2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2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2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2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2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2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2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2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2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2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2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2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2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2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2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2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2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2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2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2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2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2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2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2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2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2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2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2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2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2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2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2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2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2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2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2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2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2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2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2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2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2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2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2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2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2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2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2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2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2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2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2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2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2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2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2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2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2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2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2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2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2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2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2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2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2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2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2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2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2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2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2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2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2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2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2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2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2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2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2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2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2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2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2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2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2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2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2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2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2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2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2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2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2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2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2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2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2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2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2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2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2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2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2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2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2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2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2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2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2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2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2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2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2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2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2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2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2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2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2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2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2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2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2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2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2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2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2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2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2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2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2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2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2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2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2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2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2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2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2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2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2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2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2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2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2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2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2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2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2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2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2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2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2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2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2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2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2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2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2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2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2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2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2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2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2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2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2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2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2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2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2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2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2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2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2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2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2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2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2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2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2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2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2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2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2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2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2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2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2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2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2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2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2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2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2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2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2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2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2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2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2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2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2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2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2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2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2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2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2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2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2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2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2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2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2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2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2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2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2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2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2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2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2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2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2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2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2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2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2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2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2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2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2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2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2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2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2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2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2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2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2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2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2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2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2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2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2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2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2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2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2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2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2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2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2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2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2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2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2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2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2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2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2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2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2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2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2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2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2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2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2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2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2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2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2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2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2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2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2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2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2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2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2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2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2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2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2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2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2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2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2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2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2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2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2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2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2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2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2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2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2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2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2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2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2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2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2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2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2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2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2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2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2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2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2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2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2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2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2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2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2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2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2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2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2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2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2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2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2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2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2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2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2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2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2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2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2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2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2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2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2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2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2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2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2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2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2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2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2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2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2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2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2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2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2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2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2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2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2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2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2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2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2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2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2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2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2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2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2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2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2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2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2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2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2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2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2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2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2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2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2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2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2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2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2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2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2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2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2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2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2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2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2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2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2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2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2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2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2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2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2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2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2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2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2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2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2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2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2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2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2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2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2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2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2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2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2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2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2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2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2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2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2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2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2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2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2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2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2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2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2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2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2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2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2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2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2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2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2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2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2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2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2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2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2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2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2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2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2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2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2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2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2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2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2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2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2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2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2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2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2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2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2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2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2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2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2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2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2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2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2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2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2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2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2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2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2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2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2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2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2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2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2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2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2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2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2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2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2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2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2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2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2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2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2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2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2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2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2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2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2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2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2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2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2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2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2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2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2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2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2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2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2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2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2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2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2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2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2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2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2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2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2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2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2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2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2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2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2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2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2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2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2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2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2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2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2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2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2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2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2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2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2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2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2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2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2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2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2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2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2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2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2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2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2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2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2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2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2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2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2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2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2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2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2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2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2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2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2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2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2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2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2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2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2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2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2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2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2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2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2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2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2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2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2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2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2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2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2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2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2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2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2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2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2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2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2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2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2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2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2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2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2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2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2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2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2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2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2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2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2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2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2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2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2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2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2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2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2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2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2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2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2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2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2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2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2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2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2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2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2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2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2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2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2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2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2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2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2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2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2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2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2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2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2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2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2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2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2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2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2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2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2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2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2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2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2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2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2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2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2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2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2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2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2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2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2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2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2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2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2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2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2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2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2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2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2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2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2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2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2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2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2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2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2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2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2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2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2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2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2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2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2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2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2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2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2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2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2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2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2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2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2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2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2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2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2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2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2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2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2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2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2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2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2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2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2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2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2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2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2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2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2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2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2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2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2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2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2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2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2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2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2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2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2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2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2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2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2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2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2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2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2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2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2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2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2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2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2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2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2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2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2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2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2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2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2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2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2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2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2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2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2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2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2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2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2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2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2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2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2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2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2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2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2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2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2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2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2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2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2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2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2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2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2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2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2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2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2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2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2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2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2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2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2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2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2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2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2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2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2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2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2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2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2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2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2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2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2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2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2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2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2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2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2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2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2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2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2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2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2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2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2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2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2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2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2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2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2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2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2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2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2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2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2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2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2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2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2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2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2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2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2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2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2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2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2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2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2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2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2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2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2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2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2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2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2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2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2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2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2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2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2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2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2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2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2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2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2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2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2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2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2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2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2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2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2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2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2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2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2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2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2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2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2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2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2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2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2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2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2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2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2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2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2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2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2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2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2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2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2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2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2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2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2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2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2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2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2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2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2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2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2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2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2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2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2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2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2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2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2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2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2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2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2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2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2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2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2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2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2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2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2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2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2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2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2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2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2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2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2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2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2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2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2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2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2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2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2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2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2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2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2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2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2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2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2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2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2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2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2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2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2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2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2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2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2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2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2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2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2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2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2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2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2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2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2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2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2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2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2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2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2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2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2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2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2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2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2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2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2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2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2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2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2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2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2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2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2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2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2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2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2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2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2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2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2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2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2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2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2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2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2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2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2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2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2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2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2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2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2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2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2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2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2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2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2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2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2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2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2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2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2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2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2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2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2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2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2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2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2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2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2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2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2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2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2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2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2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2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2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2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2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2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2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2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2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2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2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2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2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2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2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2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2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2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2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2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2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2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2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2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2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2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2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2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2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2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2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2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2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2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2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2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2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2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2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2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2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2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2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2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2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2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2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2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2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2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2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2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2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2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2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2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2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2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2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2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2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2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2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2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2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2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2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2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2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2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2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2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2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2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2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2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2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2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2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2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2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2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2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2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2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2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2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2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2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2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2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2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2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2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2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2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2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2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2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2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2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2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2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2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2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2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2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2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2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2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2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2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2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2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2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2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2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2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2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2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2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2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2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2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2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2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2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2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2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2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2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2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2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2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2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2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2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2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2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2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2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2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2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2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2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2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2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2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2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2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2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2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2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2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2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2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2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2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2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2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2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2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2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2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2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2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2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2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2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2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2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2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2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2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2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2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2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2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2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2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2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2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2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2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2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2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2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2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2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2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2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2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2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2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2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2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2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2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2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2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2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2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2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2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2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2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2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2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2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2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2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2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2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2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2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2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2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2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2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2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2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2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2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2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2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2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2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2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2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2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2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2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2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2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2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2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2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2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2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2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2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2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2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2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2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2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2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2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2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2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2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2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2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2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2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2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2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2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2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2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2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2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2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2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2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2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2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2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2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2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2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2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2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2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2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2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2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2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2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2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2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2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2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2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2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2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2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2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2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2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2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2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2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2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2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2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2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2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2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2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2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2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2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2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2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2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2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2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2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2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2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2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2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2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2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2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2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2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2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2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2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2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2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2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2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2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2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2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2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2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2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2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2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2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2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2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2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2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2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2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2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2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2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2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2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2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2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2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2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2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2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2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2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2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2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2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2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2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2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2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2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2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2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2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2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2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2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2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2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2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2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2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2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2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2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2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2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2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2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2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2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2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2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2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2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2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2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2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2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2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2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2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2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2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2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2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2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2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2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2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2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2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2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2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2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2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2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2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2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2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2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2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2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2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2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2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2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2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2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2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2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2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2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2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2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2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2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2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2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2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2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2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2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2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2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2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2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2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2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2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2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2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2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2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2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2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2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2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2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2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2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2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2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2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2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2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2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2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2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2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2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2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2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2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2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2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2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2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2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2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2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2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2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2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2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2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2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2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2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2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2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2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2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2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2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2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2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2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2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2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2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2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2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2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2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2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2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2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2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2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2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2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2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2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2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2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2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2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2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2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2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2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2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2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2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2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2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2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2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2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2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2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2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2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2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2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2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2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2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2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2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2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2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2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2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2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2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2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2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2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2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2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2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2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2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2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2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2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2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2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2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2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2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2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2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2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2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2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2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2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2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2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2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2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2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2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2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2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2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2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2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2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2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2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2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2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2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2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2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2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2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2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2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2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2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2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2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2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2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2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2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2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2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2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2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2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2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2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2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2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2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2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2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2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2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2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2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2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2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2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2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2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2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2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2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2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2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2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2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2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2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2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2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2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2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2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2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2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2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2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2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2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2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2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2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2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2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2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2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2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2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2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2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2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2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2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2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2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2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2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2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2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2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2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2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2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2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2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2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2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2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2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2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2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2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2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2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2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2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2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2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2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2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2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2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2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2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2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2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2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2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2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2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2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2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2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2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2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2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2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2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2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2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2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2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2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2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2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2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2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2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2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2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2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2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2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2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2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2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2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2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2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2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2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2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2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2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2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2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2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2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2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2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2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2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2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2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2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2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2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2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2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2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2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2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2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2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2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2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2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2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2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2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2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2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2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2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2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2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2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2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2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2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2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2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2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2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2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2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2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2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2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2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2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2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2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2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2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2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2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2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2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2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2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2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2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2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2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2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2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2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2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2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2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2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2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2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2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2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2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2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2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2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2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2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2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2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2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2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2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2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2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2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2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2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2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2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2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2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2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2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2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2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2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2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2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2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2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2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2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2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2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2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2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2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2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2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2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2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2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2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2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2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2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2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2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2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2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2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2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2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2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2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2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2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2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2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2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2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2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2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2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2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2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2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2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2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2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2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2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2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2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2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2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2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2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2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2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2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2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2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2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2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2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2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2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2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2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2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2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2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2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2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2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2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2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2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2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2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2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2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2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2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2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2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2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2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2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2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2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2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2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2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2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2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2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2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2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2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2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2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2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2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2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2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2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2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2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2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2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2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2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2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2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2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2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2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2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2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2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2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2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2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2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2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2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2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2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2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2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2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2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2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2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2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2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2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2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2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2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2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2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2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2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2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2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2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2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2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2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2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2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2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2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2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2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2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2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2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2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2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2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2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2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2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2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2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2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2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2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2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2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2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2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2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2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2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2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2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2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2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2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2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2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2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2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2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2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2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2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2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2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2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2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2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2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2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2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2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2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2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2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2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2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2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2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2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2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2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2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2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2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2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2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2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2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2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2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2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2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2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2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2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2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2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2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2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2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2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2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2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2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2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2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2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2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2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2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2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2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2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2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2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2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2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2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2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2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2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2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2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2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2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2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2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2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2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2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2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2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2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2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2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2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2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2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2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2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2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2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2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2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2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2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2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2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2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2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2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2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2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2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2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2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2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2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2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2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2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2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2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2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2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2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2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2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2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2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2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2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2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2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2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2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2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2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2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2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2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2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2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2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2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2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2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2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2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2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2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2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2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2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2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2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2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2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2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2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2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2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2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2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2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2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2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2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2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2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2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2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2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2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2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2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2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2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2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2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2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2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2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2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2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2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2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2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2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2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2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2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2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2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2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2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2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2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2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2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2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2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2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2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2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2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2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2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2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2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2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2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2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2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2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2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2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2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2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2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2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2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2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2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2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2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2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2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2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2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2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2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2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2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2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2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2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2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2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2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2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2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2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2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2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2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2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2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2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2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2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2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2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2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2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2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2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2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2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2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2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2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2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2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2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2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2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2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2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2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2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2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2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2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2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2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2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2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2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2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2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2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2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2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2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2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2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2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2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2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2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2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2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2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2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2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2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2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2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2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2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2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2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2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2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2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2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2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2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2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2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2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2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2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2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2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2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2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2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2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2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2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2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2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2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2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2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2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2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2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2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2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2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2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2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2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2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2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2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2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2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2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2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2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2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2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2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2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2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2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2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2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2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2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2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2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2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2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2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2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2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2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2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2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2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2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2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2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2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2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2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2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2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2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2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2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2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2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2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2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2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2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2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2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2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2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2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2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2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2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2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2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2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2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2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2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2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2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2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2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2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2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2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2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2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2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2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2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2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2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2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2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2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2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2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2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2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2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2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2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2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2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2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2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2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2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2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2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2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2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2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2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2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2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2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2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2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2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2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2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2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2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2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2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2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2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2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2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2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2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2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2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2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2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2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2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2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2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2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2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2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2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2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2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2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2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2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2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2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2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2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2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2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2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2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2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2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2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2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2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2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2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2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2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2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2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2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2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2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2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2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2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2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2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2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2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2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2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2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2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2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2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2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2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2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2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2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2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2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2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2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2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2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2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2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2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2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2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2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2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2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2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2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2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2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2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2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2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2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2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2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2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2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2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2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2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2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2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2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2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2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2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2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2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2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2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2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2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2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2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2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2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2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2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2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2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2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2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2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2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2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2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2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2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2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2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2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2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2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2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2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2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2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2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2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2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2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2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2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2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2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2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2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2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2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2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2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2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2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2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2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2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2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2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2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2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2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2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2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2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2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2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2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2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2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2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2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2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2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2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2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2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2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2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2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2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2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2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2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2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2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2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2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2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2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2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2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2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2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2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2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2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2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2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2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2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2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2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2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2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2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2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2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2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2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2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2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2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2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2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2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2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2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2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2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2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2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2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2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2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2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2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2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2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2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2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2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2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2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2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2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2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2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2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2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2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2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2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2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2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2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2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2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2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2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2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2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2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2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2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2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2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2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2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2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2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2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2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2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2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2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2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2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2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2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2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2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2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2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2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2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2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2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2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2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2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2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2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2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2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2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2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2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2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2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2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2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2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2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2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2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2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2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2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2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2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2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2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2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2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2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2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2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2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2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2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2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2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2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2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2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2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2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2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2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2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2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2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2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2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2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2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2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2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2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2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2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2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2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2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2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2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2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2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2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2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2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2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2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2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2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2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2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2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2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2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2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2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2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2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2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2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2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2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2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2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2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2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2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2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2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2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2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2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2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2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2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2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2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2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2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2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2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2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2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2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2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2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2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2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2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2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2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2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2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2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2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2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2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2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2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2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2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2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2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2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2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2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2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2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2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2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2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2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2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2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2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2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2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2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2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2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2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2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2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2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2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2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2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2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2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2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2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2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2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2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2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2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2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2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2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2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2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2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2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2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2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2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2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2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2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2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2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2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2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2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2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2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2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2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2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2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2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2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2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2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2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2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2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2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2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2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2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2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2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2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2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2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2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2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2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2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2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2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2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2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2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2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2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2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2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2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2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2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2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2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2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2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2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2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2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2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2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2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2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2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2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2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2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2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2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2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2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2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2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2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2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2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2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2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2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2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2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2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2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2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2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2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2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2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2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2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2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2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2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2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2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2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2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2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2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2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2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2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2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2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2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2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2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2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2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2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2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2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2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2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2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2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2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2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2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2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2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2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2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2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2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2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2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2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2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2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2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2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2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2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2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2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2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2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2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2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2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2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2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2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2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2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2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2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2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2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2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2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2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2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2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2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2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2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2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2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2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2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2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2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2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2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2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2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2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2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2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2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2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2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2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2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2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2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2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2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2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2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2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2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2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2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2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2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2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2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2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2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2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2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2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2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2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2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2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2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2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2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2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2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2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2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2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2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2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2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2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2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2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2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2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2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2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2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2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2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2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2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2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2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2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2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2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2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2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2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2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2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2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2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2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2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2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2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2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2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2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2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2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2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2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2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2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2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2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2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2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2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2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2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2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2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2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2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2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2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2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2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2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2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2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2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2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2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2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2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2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2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2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2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2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2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2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2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2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2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2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2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2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2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2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2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2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2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2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2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2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2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2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2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2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2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2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2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2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2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2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2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2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2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2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2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2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2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2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2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2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2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2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2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2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2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2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2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2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2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2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2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2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2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2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2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2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2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2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2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2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2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2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2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2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2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2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2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2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2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2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2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2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2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2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2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2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2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2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2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2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2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2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2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2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2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2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2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2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2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2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2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2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2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2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2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2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2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2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2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2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2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2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2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2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2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2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2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2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2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2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2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2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2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2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2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2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2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2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2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2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2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2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2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2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2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2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2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2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2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2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2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2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2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2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2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2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2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2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2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2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2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2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2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2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2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2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2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2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2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2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2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2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2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2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2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2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2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2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2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2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2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2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2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2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2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2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2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2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2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2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2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2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2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2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2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2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2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2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2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2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2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2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2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2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2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2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2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2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2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2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2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2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2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2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2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2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2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2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2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2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2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2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2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2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2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2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2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2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2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2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2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2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2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2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2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2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2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2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2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2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2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2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2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2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2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2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2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2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2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2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2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2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2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2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2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2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2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2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2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2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2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2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2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2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2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2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2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2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2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2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2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2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2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2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2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2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2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2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2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2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2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2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2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2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2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2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2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2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2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2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2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2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2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2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2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2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2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2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2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2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2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2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2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2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2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2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2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2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2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2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2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2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2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2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2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2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2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2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2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2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2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2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2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2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2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2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2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2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2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2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2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2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2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2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2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2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2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2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2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2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2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2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2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2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2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2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2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2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2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2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2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2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2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35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36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60"/>
  <sheetViews>
    <sheetView showGridLines="0" topLeftCell="A25" workbookViewId="0">
      <selection activeCell="P21" sqref="P21:P4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382</v>
      </c>
      <c r="Q21" s="28"/>
      <c r="R21" s="106"/>
      <c r="S21" s="28"/>
      <c r="T21" s="28"/>
      <c r="U21" s="28"/>
      <c r="V21" s="28"/>
    </row>
    <row r="22" spans="1:22" ht="15.75" x14ac:dyDescent="0.2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155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205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20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>
        <v>2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5.5" x14ac:dyDescent="0.25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75" x14ac:dyDescent="0.2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5.5" x14ac:dyDescent="0.25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75" x14ac:dyDescent="0.2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5.5" x14ac:dyDescent="0.25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5.5" x14ac:dyDescent="0.25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5.5" x14ac:dyDescent="0.25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 xr:uid="{00000000-0002-0000-0300-000000000000}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1:AD46"/>
  <sheetViews>
    <sheetView showGridLines="0" topLeftCell="A14" zoomScale="80" zoomScaleNormal="80" workbookViewId="0">
      <selection activeCell="P21" sqref="P21:AA39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8" t="s">
        <v>2747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00000000000001" customHeight="1" x14ac:dyDescent="0.2">
      <c r="A16" s="199" t="s">
        <v>11302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200"/>
      <c r="S18" s="200"/>
      <c r="T18" s="200"/>
      <c r="U18" s="200" t="s">
        <v>2716</v>
      </c>
      <c r="V18" s="200"/>
      <c r="W18" s="200"/>
      <c r="X18" s="200"/>
      <c r="Y18" s="200"/>
      <c r="Z18" s="200" t="s">
        <v>2717</v>
      </c>
      <c r="AA18" s="200"/>
      <c r="AB18" s="200"/>
      <c r="AC18" s="200"/>
    </row>
    <row r="19" spans="1:30" ht="38.2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</v>
      </c>
      <c r="Q21" s="28">
        <v>2</v>
      </c>
      <c r="R21" s="28">
        <v>2</v>
      </c>
      <c r="S21" s="28">
        <v>2</v>
      </c>
      <c r="T21" s="28">
        <v>2</v>
      </c>
      <c r="U21" s="28">
        <v>2</v>
      </c>
      <c r="V21" s="28">
        <v>2</v>
      </c>
      <c r="W21" s="28">
        <v>2</v>
      </c>
      <c r="X21" s="28">
        <v>2</v>
      </c>
      <c r="Y21" s="28">
        <v>2</v>
      </c>
      <c r="Z21" s="28"/>
      <c r="AA21" s="28"/>
      <c r="AB21" s="28"/>
      <c r="AC21" s="28"/>
      <c r="AD21" s="24"/>
    </row>
    <row r="22" spans="1:30" ht="15.75" x14ac:dyDescent="0.2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362</v>
      </c>
      <c r="Q22" s="28">
        <v>44</v>
      </c>
      <c r="R22" s="28">
        <v>40</v>
      </c>
      <c r="S22" s="28">
        <v>29</v>
      </c>
      <c r="T22" s="28">
        <v>42</v>
      </c>
      <c r="U22" s="28">
        <v>45</v>
      </c>
      <c r="V22" s="28">
        <v>47</v>
      </c>
      <c r="W22" s="28">
        <v>34</v>
      </c>
      <c r="X22" s="28">
        <v>36</v>
      </c>
      <c r="Y22" s="28">
        <v>45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2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>
        <v>1</v>
      </c>
      <c r="AB23" s="28"/>
      <c r="AC23" s="28"/>
      <c r="AD23" s="24"/>
    </row>
    <row r="24" spans="1:30" ht="15.75" x14ac:dyDescent="0.2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20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12</v>
      </c>
      <c r="AA24" s="28">
        <v>8</v>
      </c>
      <c r="AB24" s="28"/>
      <c r="AC24" s="28"/>
      <c r="AD24" s="24"/>
    </row>
    <row r="25" spans="1:30" ht="15.75" x14ac:dyDescent="0.2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20</v>
      </c>
      <c r="Q29" s="28">
        <v>2</v>
      </c>
      <c r="R29" s="28">
        <v>2</v>
      </c>
      <c r="S29" s="28">
        <v>2</v>
      </c>
      <c r="T29" s="28">
        <v>2</v>
      </c>
      <c r="U29" s="28">
        <v>2</v>
      </c>
      <c r="V29" s="28">
        <v>2</v>
      </c>
      <c r="W29" s="28">
        <v>2</v>
      </c>
      <c r="X29" s="28">
        <v>2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382</v>
      </c>
      <c r="Q30" s="28">
        <v>44</v>
      </c>
      <c r="R30" s="28">
        <v>40</v>
      </c>
      <c r="S30" s="28">
        <v>29</v>
      </c>
      <c r="T30" s="28">
        <v>42</v>
      </c>
      <c r="U30" s="28">
        <v>45</v>
      </c>
      <c r="V30" s="28">
        <v>47</v>
      </c>
      <c r="W30" s="28">
        <v>34</v>
      </c>
      <c r="X30" s="28">
        <v>36</v>
      </c>
      <c r="Y30" s="28">
        <v>45</v>
      </c>
      <c r="Z30" s="28">
        <v>12</v>
      </c>
      <c r="AA30" s="28">
        <v>8</v>
      </c>
      <c r="AB30" s="28"/>
      <c r="AC30" s="28"/>
      <c r="AD30" s="24"/>
    </row>
    <row r="31" spans="1:30" ht="25.5" customHeight="1" x14ac:dyDescent="0.25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382</v>
      </c>
      <c r="Q31" s="28">
        <v>44</v>
      </c>
      <c r="R31" s="28">
        <v>40</v>
      </c>
      <c r="S31" s="28">
        <v>29</v>
      </c>
      <c r="T31" s="28">
        <v>42</v>
      </c>
      <c r="U31" s="28">
        <v>45</v>
      </c>
      <c r="V31" s="28">
        <v>47</v>
      </c>
      <c r="W31" s="28">
        <v>34</v>
      </c>
      <c r="X31" s="28">
        <v>36</v>
      </c>
      <c r="Y31" s="28">
        <v>45</v>
      </c>
      <c r="Z31" s="28">
        <v>12</v>
      </c>
      <c r="AA31" s="28">
        <v>8</v>
      </c>
      <c r="AB31" s="28"/>
      <c r="AC31" s="28"/>
      <c r="AD31" s="24"/>
    </row>
    <row r="32" spans="1:30" ht="15.75" x14ac:dyDescent="0.2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186</v>
      </c>
      <c r="Q35" s="28">
        <v>17</v>
      </c>
      <c r="R35" s="28">
        <v>19</v>
      </c>
      <c r="S35" s="28">
        <v>12</v>
      </c>
      <c r="T35" s="28">
        <v>19</v>
      </c>
      <c r="U35" s="28">
        <v>22</v>
      </c>
      <c r="V35" s="28">
        <v>25</v>
      </c>
      <c r="W35" s="28">
        <v>17</v>
      </c>
      <c r="X35" s="28">
        <v>19</v>
      </c>
      <c r="Y35" s="28">
        <v>19</v>
      </c>
      <c r="Z35" s="28">
        <v>10</v>
      </c>
      <c r="AA35" s="28">
        <v>7</v>
      </c>
      <c r="AB35" s="28"/>
      <c r="AC35" s="28"/>
      <c r="AD35" s="24"/>
    </row>
    <row r="36" spans="1:30" ht="15.75" x14ac:dyDescent="0.2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2</v>
      </c>
      <c r="Q37" s="28"/>
      <c r="R37" s="28"/>
      <c r="S37" s="28"/>
      <c r="T37" s="28"/>
      <c r="U37" s="28"/>
      <c r="V37" s="28"/>
      <c r="W37" s="28">
        <v>1</v>
      </c>
      <c r="X37" s="28"/>
      <c r="Y37" s="28">
        <v>1</v>
      </c>
      <c r="Z37" s="28"/>
      <c r="AA37" s="28"/>
      <c r="AB37" s="28"/>
      <c r="AC37" s="28"/>
      <c r="AD37" s="24"/>
    </row>
    <row r="38" spans="1:30" ht="25.5" x14ac:dyDescent="0.25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2</v>
      </c>
      <c r="Q39" s="28"/>
      <c r="R39" s="28"/>
      <c r="S39" s="28"/>
      <c r="T39" s="28"/>
      <c r="U39" s="28"/>
      <c r="V39" s="28"/>
      <c r="W39" s="28">
        <v>1</v>
      </c>
      <c r="X39" s="28"/>
      <c r="Y39" s="28">
        <v>1</v>
      </c>
      <c r="Z39" s="28"/>
      <c r="AA39" s="28"/>
      <c r="AB39" s="28"/>
      <c r="AC39" s="28"/>
      <c r="AD39" s="24"/>
    </row>
    <row r="40" spans="1:30" ht="15.75" x14ac:dyDescent="0.2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00000000-0002-0000-0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2749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2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5" t="s">
        <v>2750</v>
      </c>
      <c r="R17" s="206"/>
      <c r="S17" s="206"/>
      <c r="T17" s="207"/>
      <c r="U17" s="205" t="s">
        <v>2751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  <c r="BI17" s="195" t="s">
        <v>5921</v>
      </c>
      <c r="BJ17" s="195"/>
      <c r="BK17" s="195"/>
      <c r="BL17" s="195"/>
      <c r="BM17" s="195"/>
      <c r="BN17" s="195"/>
    </row>
    <row r="18" spans="1:66" ht="20.100000000000001" customHeight="1" x14ac:dyDescent="0.2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5" t="s">
        <v>3669</v>
      </c>
      <c r="BK18" s="207"/>
      <c r="BL18" s="195" t="s">
        <v>3670</v>
      </c>
      <c r="BM18" s="195" t="s">
        <v>3671</v>
      </c>
      <c r="BN18" s="195" t="s">
        <v>12266</v>
      </c>
    </row>
    <row r="19" spans="1:66" ht="60" customHeight="1" x14ac:dyDescent="0.2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G18:BG19"/>
    <mergeCell ref="BN18:BN19"/>
    <mergeCell ref="BH18:BH19"/>
    <mergeCell ref="BI18:BI19"/>
    <mergeCell ref="BJ18:BK18"/>
    <mergeCell ref="BL18:BL19"/>
    <mergeCell ref="BM18:BM19"/>
    <mergeCell ref="AZ18:AZ19"/>
    <mergeCell ref="BA18:BA19"/>
    <mergeCell ref="BB18:BB19"/>
    <mergeCell ref="BE18:BE19"/>
    <mergeCell ref="BF18:BF19"/>
    <mergeCell ref="AU18:AU19"/>
    <mergeCell ref="AV18:AV19"/>
    <mergeCell ref="AW18:AW19"/>
    <mergeCell ref="AX18:AX19"/>
    <mergeCell ref="AY18:AY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 xr:uid="{00000000-0002-0000-05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 xr:uid="{00000000-0002-0000-0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AI34"/>
  <sheetViews>
    <sheetView showGridLines="0" topLeftCell="A16" zoomScale="90" zoomScaleNormal="90" workbookViewId="0">
      <selection activeCell="P21" sqref="P21:AC3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5" t="s">
        <v>9774</v>
      </c>
      <c r="AE18" s="206"/>
      <c r="AF18" s="206"/>
      <c r="AG18" s="195" t="s">
        <v>10542</v>
      </c>
      <c r="AH18" s="195"/>
      <c r="AI18" s="195"/>
    </row>
    <row r="19" spans="1:35" ht="4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</v>
      </c>
      <c r="Q21" s="28"/>
      <c r="R21" s="28"/>
      <c r="S21" s="28"/>
      <c r="T21" s="28"/>
      <c r="U21" s="28"/>
      <c r="V21" s="28"/>
      <c r="W21" s="28">
        <v>1</v>
      </c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40</v>
      </c>
      <c r="Q22" s="28"/>
      <c r="R22" s="28"/>
      <c r="S22" s="28"/>
      <c r="T22" s="28"/>
      <c r="U22" s="28"/>
      <c r="V22" s="28"/>
      <c r="W22" s="28">
        <v>17</v>
      </c>
      <c r="X22" s="28"/>
      <c r="Y22" s="28">
        <v>23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2</v>
      </c>
      <c r="Q31" s="28"/>
      <c r="R31" s="28"/>
      <c r="S31" s="28"/>
      <c r="T31" s="28"/>
      <c r="U31" s="28"/>
      <c r="V31" s="28"/>
      <c r="W31" s="28">
        <v>1</v>
      </c>
      <c r="X31" s="28"/>
      <c r="Y31" s="28">
        <v>1</v>
      </c>
      <c r="Z31" s="28"/>
      <c r="AA31" s="28"/>
      <c r="AB31" s="28"/>
      <c r="AC31" s="28"/>
      <c r="AD31" s="28"/>
      <c r="AE31" s="28">
        <v>2</v>
      </c>
      <c r="AF31" s="36"/>
      <c r="AG31" s="28">
        <v>2</v>
      </c>
      <c r="AH31" s="28"/>
      <c r="AI31" s="28"/>
    </row>
    <row r="32" spans="1:35" ht="15.75" x14ac:dyDescent="0.2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 xr:uid="{00000000-0002-0000-0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AE29"/>
  <sheetViews>
    <sheetView showGridLines="0" topLeftCell="A14" zoomScale="90" zoomScaleNormal="90" workbookViewId="0">
      <selection activeCell="P21" sqref="P21:AC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2" t="s">
        <v>10543</v>
      </c>
      <c r="Q16" s="205" t="s">
        <v>9831</v>
      </c>
      <c r="R16" s="206"/>
      <c r="S16" s="206"/>
      <c r="T16" s="206"/>
      <c r="U16" s="206"/>
      <c r="V16" s="207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3"/>
      <c r="Q17" s="195" t="s">
        <v>7281</v>
      </c>
      <c r="R17" s="205" t="s">
        <v>8255</v>
      </c>
      <c r="S17" s="206"/>
      <c r="T17" s="206"/>
      <c r="U17" s="206"/>
      <c r="V17" s="207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/>
      <c r="R18" s="202" t="s">
        <v>8749</v>
      </c>
      <c r="S18" s="205" t="s">
        <v>8256</v>
      </c>
      <c r="T18" s="207"/>
      <c r="U18" s="202" t="s">
        <v>8257</v>
      </c>
      <c r="V18" s="202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2" t="s">
        <v>2489</v>
      </c>
      <c r="AE18" s="202" t="s">
        <v>2490</v>
      </c>
    </row>
    <row r="19" spans="1:31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04"/>
      <c r="S19" s="23" t="s">
        <v>3672</v>
      </c>
      <c r="T19" s="23" t="s">
        <v>3673</v>
      </c>
      <c r="U19" s="204"/>
      <c r="V19" s="204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04"/>
      <c r="AE19" s="204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382</v>
      </c>
      <c r="Q21" s="28">
        <v>382</v>
      </c>
      <c r="R21" s="28">
        <v>2</v>
      </c>
      <c r="S21" s="28"/>
      <c r="T21" s="28">
        <v>2</v>
      </c>
      <c r="U21" s="28"/>
      <c r="V21" s="28"/>
      <c r="W21" s="28"/>
      <c r="X21" s="28"/>
      <c r="Y21" s="28"/>
      <c r="Z21" s="28"/>
      <c r="AA21" s="28"/>
      <c r="AB21" s="28"/>
      <c r="AC21" s="28">
        <v>382</v>
      </c>
      <c r="AD21" s="28"/>
      <c r="AE21" s="28"/>
    </row>
    <row r="22" spans="1:31" ht="25.5" x14ac:dyDescent="0.25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</v>
      </c>
      <c r="Q25" s="28">
        <v>2</v>
      </c>
      <c r="R25" s="28">
        <v>2</v>
      </c>
      <c r="S25" s="28"/>
      <c r="T25" s="28">
        <v>2</v>
      </c>
      <c r="U25" s="28"/>
      <c r="V25" s="28"/>
      <c r="W25" s="28"/>
      <c r="X25" s="28"/>
      <c r="Y25" s="28"/>
      <c r="Z25" s="28"/>
      <c r="AA25" s="28"/>
      <c r="AB25" s="28"/>
      <c r="AC25" s="28">
        <v>2</v>
      </c>
      <c r="AD25" s="28"/>
      <c r="AE25" s="28"/>
    </row>
    <row r="26" spans="1:31" ht="15.75" x14ac:dyDescent="0.2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>
        <v>2</v>
      </c>
      <c r="R26" s="28">
        <v>2</v>
      </c>
      <c r="S26" s="28"/>
      <c r="T26" s="28">
        <v>2</v>
      </c>
      <c r="U26" s="28"/>
      <c r="V26" s="28"/>
      <c r="W26" s="28"/>
      <c r="X26" s="28"/>
      <c r="Y26" s="28"/>
      <c r="Z26" s="28"/>
      <c r="AA26" s="28"/>
      <c r="AB26" s="28"/>
      <c r="AC26" s="28">
        <v>2</v>
      </c>
      <c r="AD26" s="28"/>
      <c r="AE26" s="28"/>
    </row>
    <row r="27" spans="1:31" ht="15.75" x14ac:dyDescent="0.2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</v>
      </c>
      <c r="Q29" s="28">
        <v>2</v>
      </c>
      <c r="R29" s="28">
        <v>2</v>
      </c>
      <c r="S29" s="28"/>
      <c r="T29" s="28">
        <v>2</v>
      </c>
      <c r="U29" s="28"/>
      <c r="V29" s="28"/>
      <c r="W29" s="28"/>
      <c r="X29" s="28"/>
      <c r="Y29" s="28"/>
      <c r="Z29" s="28"/>
      <c r="AA29" s="28"/>
      <c r="AB29" s="28"/>
      <c r="AC29" s="28">
        <v>2</v>
      </c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AA18:AA19"/>
    <mergeCell ref="Y18:Z18"/>
    <mergeCell ref="V18:V19"/>
    <mergeCell ref="W16:AB16"/>
    <mergeCell ref="X17:AB17"/>
    <mergeCell ref="Q16:V16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 xr:uid="{00000000-0002-0000-0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 1</cp:lastModifiedBy>
  <cp:lastPrinted>2024-08-29T13:53:09Z</cp:lastPrinted>
  <dcterms:created xsi:type="dcterms:W3CDTF">2016-08-08T07:38:31Z</dcterms:created>
  <dcterms:modified xsi:type="dcterms:W3CDTF">2025-10-20T21:53:34Z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